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CARPETA 2022\EVALUACION ELEMENTOS DE ASEO 2022\"/>
    </mc:Choice>
  </mc:AlternateContent>
  <bookViews>
    <workbookView xWindow="0" yWindow="0" windowWidth="23040" windowHeight="9192"/>
  </bookViews>
  <sheets>
    <sheet name="ASEO Y CAFETERIA 2022 - EVALUAC" sheetId="1" r:id="rId1"/>
  </sheets>
  <definedNames>
    <definedName name="_xlnm._FilterDatabase" localSheetId="0" hidden="1">'ASEO Y CAFETERIA 2022 - EVALUAC'!$A$10:$H$61</definedName>
    <definedName name="_xlnm.Print_Area" localSheetId="0">'ASEO Y CAFETERIA 2022 - EVALUAC'!$J$1:$X$76</definedName>
    <definedName name="_xlnm.Print_Titles" localSheetId="0">'ASEO Y CAFETERIA 2022 - EVALUAC'!$7:$10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1" l="1"/>
  <c r="H65" i="1"/>
  <c r="H64" i="1"/>
  <c r="H70" i="1" s="1"/>
  <c r="AA61" i="1"/>
  <c r="X61" i="1"/>
  <c r="P61" i="1"/>
  <c r="H61" i="1"/>
  <c r="X60" i="1"/>
  <c r="X65" i="1" s="1"/>
  <c r="X73" i="1" s="1"/>
  <c r="P60" i="1"/>
  <c r="P63" i="1" s="1"/>
  <c r="P67" i="1" s="1"/>
  <c r="H60" i="1"/>
  <c r="X59" i="1"/>
  <c r="X64" i="1" s="1"/>
  <c r="X70" i="1" s="1"/>
  <c r="P59" i="1"/>
  <c r="P64" i="1" s="1"/>
  <c r="P70" i="1" s="1"/>
  <c r="H59" i="1"/>
  <c r="X58" i="1"/>
  <c r="P58" i="1"/>
  <c r="H58" i="1"/>
  <c r="X57" i="1"/>
  <c r="P57" i="1"/>
  <c r="H57" i="1"/>
  <c r="X56" i="1"/>
  <c r="P56" i="1"/>
  <c r="H56" i="1"/>
  <c r="X55" i="1"/>
  <c r="P55" i="1"/>
  <c r="H55" i="1"/>
  <c r="X54" i="1"/>
  <c r="P54" i="1"/>
  <c r="H54" i="1"/>
  <c r="X53" i="1"/>
  <c r="P53" i="1"/>
  <c r="H53" i="1"/>
  <c r="X52" i="1"/>
  <c r="P52" i="1"/>
  <c r="H52" i="1"/>
  <c r="X51" i="1"/>
  <c r="P51" i="1"/>
  <c r="H51" i="1"/>
  <c r="X50" i="1"/>
  <c r="P50" i="1"/>
  <c r="H50" i="1"/>
  <c r="X49" i="1"/>
  <c r="P49" i="1"/>
  <c r="H49" i="1"/>
  <c r="X48" i="1"/>
  <c r="P48" i="1"/>
  <c r="H48" i="1"/>
  <c r="X47" i="1"/>
  <c r="P47" i="1"/>
  <c r="H47" i="1"/>
  <c r="X46" i="1"/>
  <c r="P46" i="1"/>
  <c r="H46" i="1"/>
  <c r="X45" i="1"/>
  <c r="P45" i="1"/>
  <c r="H45" i="1"/>
  <c r="X44" i="1"/>
  <c r="P44" i="1"/>
  <c r="H44" i="1"/>
  <c r="X43" i="1"/>
  <c r="P43" i="1"/>
  <c r="H43" i="1"/>
  <c r="X42" i="1"/>
  <c r="P42" i="1"/>
  <c r="H42" i="1"/>
  <c r="X41" i="1"/>
  <c r="P41" i="1"/>
  <c r="H41" i="1"/>
  <c r="X40" i="1"/>
  <c r="P40" i="1"/>
  <c r="H40" i="1"/>
  <c r="X39" i="1"/>
  <c r="P39" i="1"/>
  <c r="H39" i="1"/>
  <c r="X38" i="1"/>
  <c r="P38" i="1"/>
  <c r="H38" i="1"/>
  <c r="X37" i="1"/>
  <c r="P37" i="1"/>
  <c r="H37" i="1"/>
  <c r="X36" i="1"/>
  <c r="P36" i="1"/>
  <c r="H36" i="1"/>
  <c r="X35" i="1"/>
  <c r="P35" i="1"/>
  <c r="H35" i="1"/>
  <c r="X34" i="1"/>
  <c r="P34" i="1"/>
  <c r="H34" i="1"/>
  <c r="X33" i="1"/>
  <c r="P33" i="1"/>
  <c r="H33" i="1"/>
  <c r="X32" i="1"/>
  <c r="P32" i="1"/>
  <c r="H32" i="1"/>
  <c r="X31" i="1"/>
  <c r="P31" i="1"/>
  <c r="H31" i="1"/>
  <c r="X30" i="1"/>
  <c r="P30" i="1"/>
  <c r="H30" i="1"/>
  <c r="X29" i="1"/>
  <c r="P29" i="1"/>
  <c r="H29" i="1"/>
  <c r="X28" i="1"/>
  <c r="P28" i="1"/>
  <c r="H28" i="1"/>
  <c r="X27" i="1"/>
  <c r="P27" i="1"/>
  <c r="H27" i="1"/>
  <c r="X26" i="1"/>
  <c r="P26" i="1"/>
  <c r="H26" i="1"/>
  <c r="X25" i="1"/>
  <c r="P25" i="1"/>
  <c r="H25" i="1"/>
  <c r="X24" i="1"/>
  <c r="P24" i="1"/>
  <c r="H24" i="1"/>
  <c r="X23" i="1"/>
  <c r="P23" i="1"/>
  <c r="H23" i="1"/>
  <c r="X22" i="1"/>
  <c r="P22" i="1"/>
  <c r="H22" i="1"/>
  <c r="X21" i="1"/>
  <c r="P21" i="1"/>
  <c r="H21" i="1"/>
  <c r="X20" i="1"/>
  <c r="P20" i="1"/>
  <c r="H20" i="1"/>
  <c r="X19" i="1"/>
  <c r="P19" i="1"/>
  <c r="H19" i="1"/>
  <c r="X18" i="1"/>
  <c r="P18" i="1"/>
  <c r="H18" i="1"/>
  <c r="X17" i="1"/>
  <c r="P17" i="1"/>
  <c r="H17" i="1"/>
  <c r="X16" i="1"/>
  <c r="P16" i="1"/>
  <c r="H16" i="1"/>
  <c r="X15" i="1"/>
  <c r="P15" i="1"/>
  <c r="H15" i="1"/>
  <c r="X14" i="1"/>
  <c r="P14" i="1"/>
  <c r="H14" i="1"/>
  <c r="X13" i="1"/>
  <c r="P13" i="1"/>
  <c r="H13" i="1"/>
  <c r="X12" i="1"/>
  <c r="P12" i="1"/>
  <c r="H12" i="1"/>
  <c r="X11" i="1"/>
  <c r="X63" i="1" s="1"/>
  <c r="X67" i="1" s="1"/>
  <c r="P11" i="1"/>
  <c r="P65" i="1" s="1"/>
  <c r="P73" i="1" s="1"/>
  <c r="H11" i="1"/>
  <c r="H63" i="1" s="1"/>
  <c r="H67" i="1" s="1"/>
  <c r="P71" i="1" l="1"/>
  <c r="P72" i="1"/>
  <c r="X68" i="1"/>
  <c r="X69" i="1"/>
  <c r="X71" i="1"/>
  <c r="X72" i="1" s="1"/>
  <c r="H71" i="1"/>
  <c r="H72" i="1" s="1"/>
  <c r="H68" i="1"/>
  <c r="H69" i="1"/>
  <c r="P68" i="1"/>
  <c r="P69" i="1" s="1"/>
  <c r="P74" i="1" s="1"/>
  <c r="H74" i="1" l="1"/>
  <c r="X74" i="1"/>
</calcChain>
</file>

<file path=xl/sharedStrings.xml><?xml version="1.0" encoding="utf-8"?>
<sst xmlns="http://schemas.openxmlformats.org/spreadsheetml/2006/main" count="527" uniqueCount="87">
  <si>
    <t>UNIVERSIDAD DEL CAUCA</t>
  </si>
  <si>
    <t>AREA DE ADQUISICIONES E INVENTARIOS</t>
  </si>
  <si>
    <t>COMPARATIVO No. 2022-011</t>
  </si>
  <si>
    <t>RADICADO No. 024</t>
  </si>
  <si>
    <r>
      <t>OFICIO : 5.4.1-92.9/0104   20-01-2022  VICERECTORIA ADMINISTRATIVA - AREA DE MANTENIMIENTO - ASEO</t>
    </r>
    <r>
      <rPr>
        <b/>
        <sz val="22"/>
        <color theme="1"/>
        <rFont val="Arial"/>
        <family val="2"/>
      </rPr>
      <t xml:space="preserve">  </t>
    </r>
    <r>
      <rPr>
        <sz val="22"/>
        <color theme="1"/>
        <rFont val="Arial"/>
        <family val="2"/>
      </rPr>
      <t xml:space="preserve">(SUPERVISOR : VICTOR HUGO RODRIGUEZ LOPEZ / CARLOS MORA OBANDO) C.D.P. No. </t>
    </r>
  </si>
  <si>
    <t>COTIZACION No. 2022-001. / 2022-003, ROA ROA PEDRO JOAQUIN - PRINTTINK, INFOSUR, REDOX DE COLOMBIA SAS, IMPORTADORA Y COMERCIALIZADORA CAUCA LTDA. GRUPO EMPRESARIAL VID SAS, CASA LIMPIA POPAYAN</t>
  </si>
  <si>
    <t>EVALUACION PROPUESTA  - INVITACION PUBLICA VADM No. 003 14-02-2022 - REDOX DE COLOMBIA S.A.S.</t>
  </si>
  <si>
    <t>EVALUACION PROPUESTA  - INVITACION PUBLICA VADM No. 003 14-02-2022 - COMERCIALIZADORA AGROPLASTICOS DE OCCIDENTE</t>
  </si>
  <si>
    <t>ITEM</t>
  </si>
  <si>
    <t>ELEMENTOS</t>
  </si>
  <si>
    <t>I.V.A</t>
  </si>
  <si>
    <t>VALOR UNITARIO PROVEEDOR ANTES DE I.V.A.</t>
  </si>
  <si>
    <t>TIEMPO DE ENTREGA</t>
  </si>
  <si>
    <t>UNIDAD</t>
  </si>
  <si>
    <t>SOLICITADO</t>
  </si>
  <si>
    <t>VALOR UNITARIO ANTES DE I.V.A.</t>
  </si>
  <si>
    <t>VICERECTORIA ADMINISTRATIVA - AREA DE DE MANTENIMIENTO</t>
  </si>
  <si>
    <t>VALOR TOTAL ELEMENTOS SOLICITADOS</t>
  </si>
  <si>
    <t>ALCOHOL ANTISEPTICO EMBASE PLASTICO x 700 cc TIPO JGB</t>
  </si>
  <si>
    <t>20 DIAS</t>
  </si>
  <si>
    <t>AMBIENTADOR  BONAIRE EN SPRAY  x  400 ML. FRAGANCIAS VARIAS. TIPO BONAIRE</t>
  </si>
  <si>
    <t>FRASCO</t>
  </si>
  <si>
    <t xml:space="preserve">AMBIENTADOR GEL SURTIDAS PARA BAÑO TIPO YILOP </t>
  </si>
  <si>
    <t>AMBIENTADOR GLANDE ACEITE X 3 AROMAS SURTIDOS RESPUESTOS TIPO GLANDE</t>
  </si>
  <si>
    <t>AROMATICAS FRUTOS ROJOS TIPO ORIENTAL / OLIMPICA</t>
  </si>
  <si>
    <t>CAJA</t>
  </si>
  <si>
    <t>BOLSA  PARA BASURA  BLANCA 65 x 90  CM  PQ. X 10 UND. C1</t>
  </si>
  <si>
    <t>PAQUETE</t>
  </si>
  <si>
    <t>BOLSA  PARA BASURA NEGRA  65 x 90  CM.  PQ. x 10 UNDS.  C-1.3</t>
  </si>
  <si>
    <t xml:space="preserve">BRILLADOR (PEREZOSO) DE ALGODÓN CON MANGO 80 CM DE ANCHO COMPLETO </t>
  </si>
  <si>
    <t>FIBRA PLASTICA POLIPROPILENO X 750 MTS, ROLLO</t>
  </si>
  <si>
    <t>ROLLO</t>
  </si>
  <si>
    <t>CEPILLO  DE MANO PLASTICO  REF: 389 TIPO FULLER</t>
  </si>
  <si>
    <t>CERA LIQUIDA AUTOBRILLANTE PARA PISO   X GALON TIPO FULL - FRESH</t>
  </si>
  <si>
    <t>GALON</t>
  </si>
  <si>
    <t>CERA NATURAL ROJA   X 3,000 ML.. BRILLA LUNA TIPO BEISBOL / EXPRESS</t>
  </si>
  <si>
    <t>DESINFECTANTE  AROMAS VARIOS  FRASCO x 2000 ML TIPO PINOLINA / FULLER</t>
  </si>
  <si>
    <t>DESMANCHADOR TAK TAX x 2000 ML TIPO TAK TAX</t>
  </si>
  <si>
    <t>DISPENSADOR + 1 ROLLO DE  TOALLAS  COMBO REF. 83154 TIPO  FAMILIA</t>
  </si>
  <si>
    <t>COMBO</t>
  </si>
  <si>
    <t>DISPENSADOR DE JABON LIQUIDO TIPO BOCHERINE</t>
  </si>
  <si>
    <t>DULCE ABRIGO BLANCO  70 CM X 1 MT. TIPO COLTEJER</t>
  </si>
  <si>
    <t>METRO</t>
  </si>
  <si>
    <t>DULCE ABRIGO ROJO  70 CM X 1 MT. TIPO COLTEJER</t>
  </si>
  <si>
    <t>ESCOBA  EN NYLON ESMERALDA SUAVE TIPO PINTO</t>
  </si>
  <si>
    <t xml:space="preserve">ESPONJA SABRA TIPO BOMBRIL </t>
  </si>
  <si>
    <t>ESTOPA PARA RESIDUOS NO PELIGROSOS TRES  (3 RALLAS)</t>
  </si>
  <si>
    <t xml:space="preserve">GAFAS ANTIEMPAÑANTE UNILENTES CLARAS TIPO ZUBIOLA </t>
  </si>
  <si>
    <t>JABON LIQUIDO PARA MANOS ANTIBACTERIAL X 500 CC TIPO C/VAL / RECORD</t>
  </si>
  <si>
    <t>JABON LIQUIDO PARA MANOS ANTIBACTERIAL X 1000 CC TIPO C/VAL / RECORD</t>
  </si>
  <si>
    <t>HIPOCLORITO  AL 13 %  GALON DE 3800 CC TIPO YILOP</t>
  </si>
  <si>
    <t xml:space="preserve">JABON CREMA LIMON X 450 GR. TIPO AXION </t>
  </si>
  <si>
    <t>JABON EN BARRA x 200 g.  TIPO BARRIGON</t>
  </si>
  <si>
    <t xml:space="preserve">JABON EN POLVO X  800 GRS FLORAL TIPO FAB </t>
  </si>
  <si>
    <t>JABON LIQUIDO ANTIBACTERIAL PERLA X  2000 ML TIPO FULL FRESH</t>
  </si>
  <si>
    <t xml:space="preserve">LIMPIA VIDRIOS  x 1900 C.C. TIPO  YILOP  </t>
  </si>
  <si>
    <t>LIMPIDO x 3700 5,25% TIPO  PATOJITO</t>
  </si>
  <si>
    <t>PALILLOS EN MADERA MEZCLADORES PQ. X 500 UNIDADES</t>
  </si>
  <si>
    <t>PAPEL HIGIENICO BLANCO X 250 MTS. HOJA DOBLE  X 4 ROLLOS  REF: 71157  TIPO FAMILIA</t>
  </si>
  <si>
    <t>PAPELERA CALADA BLANCA  9 LTS.  TIPO ESTRA / RIMAX / COLPLAST</t>
  </si>
  <si>
    <t>PAPELERA PLASTICA COLOR ROJA PARA BAÑO DE PEDAL X 12 LITROS TIPO  ESTRA / RIMAX / COLPLAST</t>
  </si>
  <si>
    <t>PAPELERA X 55 LITROS  BLANCA CON TAPA EN VAIVEN  TIPO ESTRA / RIMAX / COLPLAST</t>
  </si>
  <si>
    <t>PUNTO ECOLOGICO  X 35 LITROS, COLOR BLANCO Y NEGRO  X 2 PUESTOS  , ESTRUCTURA PINTADA METZALIZADA, LOGO UNICAUCA  TIPO FULLER / PINTO</t>
  </si>
  <si>
    <t>RECOGEDOR  No. 2 CON PERFIL. TIPO FULLER</t>
  </si>
  <si>
    <t>SHAMPOO PARA AUTOS x 3785 CC TIPO  FULLER</t>
  </si>
  <si>
    <t xml:space="preserve">SILCONA X  500 ML. CON PISTOLA TIPO  YILOP </t>
  </si>
  <si>
    <t>SERVILLETAS X 150 UNIDADES 72611  TIPO FAMILIA</t>
  </si>
  <si>
    <t>TAPABOCAS O MASCARILLA DESECHABLES DE RESORTE CAJA  x 50 UNIDADES EMPAQUE INDIVIDUAL TIPO 3M / RIMCO</t>
  </si>
  <si>
    <t xml:space="preserve">TOALLA PARA MANOS NATURAL REF 7368 X ROLLO X 100 MTS TIPO FAMILIA </t>
  </si>
  <si>
    <t>TRAPERO VMO PAVILO GALLINETO X 500 GR.</t>
  </si>
  <si>
    <t>VARSOL X 3785 BIODEGRADABLE TIPO FULLER</t>
  </si>
  <si>
    <t xml:space="preserve">VASO DESECHABLE EN CARTON  x 6/7 ONZAS PQ. x 50 UNIDADES BLANCO        </t>
  </si>
  <si>
    <t xml:space="preserve">VASO DESECHABLE EN CARTON BLANCO 5 ONZAS  PQ. x 50 UNIDADES        </t>
  </si>
  <si>
    <t xml:space="preserve">VASO DESECHABLE EN CARTON x 4 ONZAS x 50 UNIDADES BLANCO       </t>
  </si>
  <si>
    <t>AZUCAR MORENA, PAQUETE X 200 SOBRES</t>
  </si>
  <si>
    <t>GEL  ANTIBACTERIAL  GLICERINADO CON DISPENSADOR x 1000 ML. REF 80095 TIPO FAMILIA</t>
  </si>
  <si>
    <t>INSEPTICIDA SPRAY x 480 ml. TIPO BAYGON</t>
  </si>
  <si>
    <t>T O T A L E S   PRODUCTOS CON I.V.A. 19%</t>
  </si>
  <si>
    <t>T O T A L E S   PRODUCTOS CON I.V.A.  5%</t>
  </si>
  <si>
    <t>TOTALES PRODUCTOS EXCENTOS O R/SIMPLIFICADO</t>
  </si>
  <si>
    <t>Sub. Total</t>
  </si>
  <si>
    <t>I.V.A. 19%</t>
  </si>
  <si>
    <t>I.V.A. 5%</t>
  </si>
  <si>
    <t>SIN I.V.A</t>
  </si>
  <si>
    <t>TOTAL..</t>
  </si>
  <si>
    <t>NOTA : EVALUADAS LAS PROPUESTAS  - REDOX DE COLOMBIA SAS Y COMERCIALIZADORA AGROPLASTICOS DE OCCIDENTE - CUMPLEN CON LAS ESPECIFICACIONES Y  CANTIDADES SOLICITADAS</t>
  </si>
  <si>
    <t>FEBRERO 22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</si>
</sst>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;\-&quot;$&quot;#,##0"/>
    <numFmt numFmtId="165" formatCode="_(&quot;$&quot;\ * #,##0.00_);_(&quot;$&quot;\ * \(#,##0.00\);_(&quot;$&quot;\ * &quot;-&quot;??_);_(@_)"/>
    <numFmt numFmtId="166" formatCode="_(* #,##0_);_(* \(#,##0\);_(* &quot;-&quot;??_);_(@_)"/>
    <numFmt numFmtId="167" formatCode="&quot;$&quot;#,##0.000;\-&quot;$&quot;#,##0.00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28"/>
      <color theme="1"/>
      <name val="Arial"/>
      <family val="2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sz val="18"/>
      <color theme="1"/>
      <name val="Arial"/>
      <family val="2"/>
    </font>
    <font>
      <b/>
      <sz val="36"/>
      <color theme="1"/>
      <name val="Calibri"/>
      <family val="2"/>
      <scheme val="minor"/>
    </font>
    <font>
      <b/>
      <sz val="2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8"/>
      <color rgb="FFFF0000"/>
      <name val="Arial"/>
      <family val="2"/>
    </font>
    <font>
      <b/>
      <sz val="26"/>
      <name val="Arial"/>
      <family val="2"/>
    </font>
    <font>
      <b/>
      <sz val="18"/>
      <color theme="1"/>
      <name val="Arial"/>
      <family val="2"/>
    </font>
    <font>
      <sz val="24"/>
      <color theme="1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1"/>
      <color theme="1"/>
      <name val="Arial"/>
      <family val="2"/>
    </font>
    <font>
      <sz val="22"/>
      <color rgb="FF0000FF"/>
      <name val="Arial"/>
      <family val="2"/>
    </font>
    <font>
      <sz val="24"/>
      <color rgb="FF0000FF"/>
      <name val="Arial"/>
      <family val="2"/>
    </font>
    <font>
      <b/>
      <sz val="18"/>
      <color rgb="FF0000FF"/>
      <name val="Arial"/>
      <family val="2"/>
    </font>
    <font>
      <sz val="18"/>
      <color rgb="FF0000FF"/>
      <name val="Arial"/>
      <family val="2"/>
    </font>
    <font>
      <b/>
      <sz val="28"/>
      <color rgb="FF0000FF"/>
      <name val="Arial"/>
      <family val="2"/>
    </font>
    <font>
      <sz val="18"/>
      <color theme="1"/>
      <name val="Calibri"/>
      <family val="2"/>
      <scheme val="minor"/>
    </font>
    <font>
      <sz val="22"/>
      <color rgb="FFFF0000"/>
      <name val="Arial"/>
      <family val="2"/>
    </font>
    <font>
      <sz val="24"/>
      <color rgb="FFFF0000"/>
      <name val="Arial"/>
      <family val="2"/>
    </font>
    <font>
      <sz val="18"/>
      <color rgb="FFFF0000"/>
      <name val="Arial"/>
      <family val="2"/>
    </font>
    <font>
      <b/>
      <sz val="28"/>
      <color rgb="FFFF0000"/>
      <name val="Arial"/>
      <family val="2"/>
    </font>
    <font>
      <sz val="11"/>
      <color rgb="FFFF0000"/>
      <name val="Arial"/>
      <family val="2"/>
    </font>
    <font>
      <sz val="11"/>
      <color rgb="FF0000FF"/>
      <name val="Arial"/>
      <family val="2"/>
    </font>
    <font>
      <b/>
      <sz val="24"/>
      <color theme="1"/>
      <name val="Arial"/>
      <family val="2"/>
    </font>
    <font>
      <b/>
      <sz val="22"/>
      <color rgb="FF0000FF"/>
      <name val="Arial"/>
      <family val="2"/>
    </font>
    <font>
      <b/>
      <sz val="24"/>
      <color rgb="FF0000FF"/>
      <name val="Arial"/>
      <family val="2"/>
    </font>
    <font>
      <b/>
      <sz val="13"/>
      <name val="Arial"/>
      <family val="2"/>
    </font>
    <font>
      <b/>
      <sz val="13"/>
      <color rgb="FFFF0000"/>
      <name val="Arial"/>
      <family val="2"/>
    </font>
    <font>
      <b/>
      <sz val="14"/>
      <name val="Arial"/>
      <family val="2"/>
    </font>
    <font>
      <b/>
      <sz val="14"/>
      <color rgb="FF0000FF"/>
      <name val="Arial"/>
      <family val="2"/>
    </font>
    <font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name val="Arial"/>
      <family val="2"/>
    </font>
    <font>
      <b/>
      <sz val="24"/>
      <color rgb="FFFF0000"/>
      <name val="Arial"/>
      <family val="2"/>
    </font>
    <font>
      <b/>
      <sz val="36"/>
      <color rgb="FFFF0000"/>
      <name val="Arial"/>
      <family val="2"/>
    </font>
    <font>
      <b/>
      <sz val="36"/>
      <color rgb="FFC00000"/>
      <name val="Arial"/>
      <family val="2"/>
    </font>
    <font>
      <sz val="36"/>
      <color theme="1"/>
      <name val="Calibri"/>
      <family val="2"/>
      <scheme val="minor"/>
    </font>
    <font>
      <b/>
      <sz val="22"/>
      <color rgb="FFC00000"/>
      <name val="Arial"/>
      <family val="2"/>
    </font>
    <font>
      <b/>
      <sz val="4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0" fontId="10" fillId="0" borderId="0"/>
  </cellStyleXfs>
  <cellXfs count="119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2" borderId="0" xfId="0" applyFont="1" applyFill="1"/>
    <xf numFmtId="0" fontId="8" fillId="2" borderId="3" xfId="0" applyFont="1" applyFill="1" applyBorder="1" applyAlignment="1" applyProtection="1">
      <alignment horizontal="centerContinuous" vertical="center"/>
    </xf>
    <xf numFmtId="0" fontId="9" fillId="2" borderId="3" xfId="0" applyFont="1" applyFill="1" applyBorder="1" applyAlignment="1" applyProtection="1">
      <alignment horizontal="centerContinuous" vertical="center"/>
    </xf>
    <xf numFmtId="0" fontId="0" fillId="2" borderId="0" xfId="0" applyFill="1"/>
    <xf numFmtId="0" fontId="13" fillId="2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justify" wrapText="1"/>
    </xf>
    <xf numFmtId="9" fontId="6" fillId="0" borderId="7" xfId="0" applyNumberFormat="1" applyFont="1" applyFill="1" applyBorder="1" applyAlignment="1">
      <alignment horizontal="center"/>
    </xf>
    <xf numFmtId="164" fontId="14" fillId="3" borderId="7" xfId="2" applyNumberFormat="1" applyFont="1" applyFill="1" applyBorder="1" applyAlignment="1">
      <alignment horizontal="center"/>
    </xf>
    <xf numFmtId="166" fontId="15" fillId="0" borderId="7" xfId="1" applyNumberFormat="1" applyFont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164" fontId="16" fillId="0" borderId="7" xfId="0" applyNumberFormat="1" applyFont="1" applyBorder="1" applyAlignment="1">
      <alignment horizontal="right"/>
    </xf>
    <xf numFmtId="0" fontId="17" fillId="0" borderId="0" xfId="0" applyFont="1"/>
    <xf numFmtId="0" fontId="18" fillId="0" borderId="7" xfId="0" applyFont="1" applyBorder="1" applyAlignment="1">
      <alignment horizontal="justify" wrapText="1"/>
    </xf>
    <xf numFmtId="164" fontId="19" fillId="3" borderId="7" xfId="2" applyNumberFormat="1" applyFont="1" applyFill="1" applyBorder="1" applyAlignment="1">
      <alignment horizontal="center"/>
    </xf>
    <xf numFmtId="9" fontId="20" fillId="0" borderId="7" xfId="0" applyNumberFormat="1" applyFont="1" applyFill="1" applyBorder="1" applyAlignment="1">
      <alignment horizontal="center"/>
    </xf>
    <xf numFmtId="166" fontId="21" fillId="0" borderId="7" xfId="1" applyNumberFormat="1" applyFont="1" applyBorder="1" applyAlignment="1">
      <alignment horizontal="center"/>
    </xf>
    <xf numFmtId="0" fontId="21" fillId="4" borderId="7" xfId="0" applyFont="1" applyFill="1" applyBorder="1" applyAlignment="1">
      <alignment horizontal="center" wrapText="1"/>
    </xf>
    <xf numFmtId="0" fontId="22" fillId="2" borderId="8" xfId="0" applyFont="1" applyFill="1" applyBorder="1" applyAlignment="1">
      <alignment horizontal="center"/>
    </xf>
    <xf numFmtId="164" fontId="19" fillId="0" borderId="7" xfId="0" applyNumberFormat="1" applyFont="1" applyBorder="1" applyAlignment="1">
      <alignment horizontal="right"/>
    </xf>
    <xf numFmtId="9" fontId="13" fillId="0" borderId="7" xfId="0" applyNumberFormat="1" applyFont="1" applyFill="1" applyBorder="1" applyAlignment="1">
      <alignment horizontal="center"/>
    </xf>
    <xf numFmtId="166" fontId="6" fillId="0" borderId="7" xfId="1" applyNumberFormat="1" applyFont="1" applyBorder="1" applyAlignment="1">
      <alignment horizontal="center"/>
    </xf>
    <xf numFmtId="164" fontId="14" fillId="0" borderId="7" xfId="0" applyNumberFormat="1" applyFont="1" applyBorder="1" applyAlignment="1">
      <alignment horizontal="right"/>
    </xf>
    <xf numFmtId="167" fontId="14" fillId="3" borderId="7" xfId="2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justify" wrapText="1"/>
    </xf>
    <xf numFmtId="0" fontId="6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justify"/>
    </xf>
    <xf numFmtId="164" fontId="14" fillId="3" borderId="7" xfId="0" applyNumberFormat="1" applyFont="1" applyFill="1" applyBorder="1" applyAlignment="1">
      <alignment horizontal="center"/>
    </xf>
    <xf numFmtId="0" fontId="23" fillId="0" borderId="9" xfId="0" applyFont="1" applyBorder="1" applyAlignment="1">
      <alignment horizontal="center"/>
    </xf>
    <xf numFmtId="167" fontId="14" fillId="3" borderId="7" xfId="0" applyNumberFormat="1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justify"/>
    </xf>
    <xf numFmtId="9" fontId="6" fillId="0" borderId="12" xfId="0" applyNumberFormat="1" applyFont="1" applyFill="1" applyBorder="1" applyAlignment="1">
      <alignment horizontal="center"/>
    </xf>
    <xf numFmtId="166" fontId="15" fillId="0" borderId="12" xfId="1" applyNumberFormat="1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4" fillId="2" borderId="7" xfId="0" applyFont="1" applyFill="1" applyBorder="1" applyAlignment="1">
      <alignment horizontal="justify" wrapText="1"/>
    </xf>
    <xf numFmtId="9" fontId="11" fillId="0" borderId="7" xfId="0" applyNumberFormat="1" applyFont="1" applyFill="1" applyBorder="1" applyAlignment="1">
      <alignment horizontal="center"/>
    </xf>
    <xf numFmtId="164" fontId="25" fillId="3" borderId="7" xfId="2" applyNumberFormat="1" applyFont="1" applyFill="1" applyBorder="1" applyAlignment="1">
      <alignment horizontal="center"/>
    </xf>
    <xf numFmtId="166" fontId="26" fillId="0" borderId="7" xfId="1" applyNumberFormat="1" applyFont="1" applyBorder="1" applyAlignment="1">
      <alignment horizontal="center"/>
    </xf>
    <xf numFmtId="0" fontId="26" fillId="2" borderId="7" xfId="0" applyFont="1" applyFill="1" applyBorder="1" applyAlignment="1">
      <alignment horizontal="center"/>
    </xf>
    <xf numFmtId="0" fontId="27" fillId="2" borderId="8" xfId="0" applyFont="1" applyFill="1" applyBorder="1" applyAlignment="1">
      <alignment horizontal="center"/>
    </xf>
    <xf numFmtId="164" fontId="25" fillId="0" borderId="7" xfId="0" applyNumberFormat="1" applyFont="1" applyBorder="1" applyAlignment="1">
      <alignment horizontal="right"/>
    </xf>
    <xf numFmtId="0" fontId="28" fillId="0" borderId="0" xfId="0" applyFont="1"/>
    <xf numFmtId="0" fontId="29" fillId="0" borderId="0" xfId="0" applyFont="1"/>
    <xf numFmtId="0" fontId="5" fillId="0" borderId="7" xfId="0" applyFont="1" applyBorder="1" applyAlignment="1">
      <alignment horizontal="justify" wrapText="1"/>
    </xf>
    <xf numFmtId="164" fontId="30" fillId="3" borderId="7" xfId="2" applyNumberFormat="1" applyFont="1" applyFill="1" applyBorder="1" applyAlignment="1">
      <alignment horizontal="center"/>
    </xf>
    <xf numFmtId="166" fontId="13" fillId="0" borderId="7" xfId="1" applyNumberFormat="1" applyFont="1" applyBorder="1" applyAlignment="1">
      <alignment horizontal="center"/>
    </xf>
    <xf numFmtId="0" fontId="13" fillId="4" borderId="7" xfId="0" applyFont="1" applyFill="1" applyBorder="1" applyAlignment="1">
      <alignment horizontal="center" wrapText="1"/>
    </xf>
    <xf numFmtId="0" fontId="31" fillId="0" borderId="7" xfId="0" applyFont="1" applyBorder="1" applyAlignment="1">
      <alignment horizontal="justify" wrapText="1"/>
    </xf>
    <xf numFmtId="164" fontId="32" fillId="3" borderId="7" xfId="2" applyNumberFormat="1" applyFont="1" applyFill="1" applyBorder="1" applyAlignment="1">
      <alignment horizontal="center"/>
    </xf>
    <xf numFmtId="166" fontId="20" fillId="0" borderId="7" xfId="1" applyNumberFormat="1" applyFont="1" applyBorder="1" applyAlignment="1">
      <alignment horizontal="center"/>
    </xf>
    <xf numFmtId="0" fontId="20" fillId="4" borderId="7" xfId="0" applyFont="1" applyFill="1" applyBorder="1" applyAlignment="1">
      <alignment horizontal="center" wrapText="1"/>
    </xf>
    <xf numFmtId="164" fontId="0" fillId="0" borderId="0" xfId="0" applyNumberFormat="1"/>
    <xf numFmtId="0" fontId="33" fillId="0" borderId="13" xfId="0" applyFont="1" applyBorder="1"/>
    <xf numFmtId="0" fontId="0" fillId="2" borderId="14" xfId="0" applyFill="1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164" fontId="14" fillId="0" borderId="15" xfId="0" applyNumberFormat="1" applyFont="1" applyBorder="1"/>
    <xf numFmtId="164" fontId="30" fillId="0" borderId="15" xfId="0" applyNumberFormat="1" applyFont="1" applyBorder="1"/>
    <xf numFmtId="0" fontId="33" fillId="0" borderId="16" xfId="0" applyFont="1" applyBorder="1"/>
    <xf numFmtId="0" fontId="0" fillId="2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7" xfId="0" applyBorder="1"/>
    <xf numFmtId="164" fontId="25" fillId="0" borderId="17" xfId="0" applyNumberFormat="1" applyFont="1" applyBorder="1"/>
    <xf numFmtId="0" fontId="34" fillId="0" borderId="16" xfId="0" applyFont="1" applyBorder="1"/>
    <xf numFmtId="0" fontId="35" fillId="0" borderId="18" xfId="0" applyFont="1" applyBorder="1"/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9" xfId="0" applyBorder="1"/>
    <xf numFmtId="164" fontId="19" fillId="0" borderId="19" xfId="0" applyNumberFormat="1" applyFont="1" applyBorder="1"/>
    <xf numFmtId="0" fontId="36" fillId="0" borderId="18" xfId="0" applyFont="1" applyBorder="1"/>
    <xf numFmtId="164" fontId="32" fillId="0" borderId="19" xfId="0" applyNumberFormat="1" applyFont="1" applyBorder="1"/>
    <xf numFmtId="164" fontId="37" fillId="0" borderId="0" xfId="0" applyNumberFormat="1" applyFont="1"/>
    <xf numFmtId="0" fontId="13" fillId="0" borderId="20" xfId="3" applyNumberFormat="1" applyFont="1" applyBorder="1"/>
    <xf numFmtId="164" fontId="16" fillId="2" borderId="21" xfId="3" applyNumberFormat="1" applyFont="1" applyFill="1" applyBorder="1" applyAlignment="1"/>
    <xf numFmtId="0" fontId="13" fillId="0" borderId="22" xfId="3" applyNumberFormat="1" applyFont="1" applyBorder="1"/>
    <xf numFmtId="164" fontId="16" fillId="2" borderId="7" xfId="3" applyNumberFormat="1" applyFont="1" applyFill="1" applyBorder="1" applyAlignment="1"/>
    <xf numFmtId="0" fontId="38" fillId="2" borderId="0" xfId="0" applyFont="1" applyFill="1"/>
    <xf numFmtId="164" fontId="39" fillId="2" borderId="7" xfId="3" applyNumberFormat="1" applyFont="1" applyFill="1" applyBorder="1" applyAlignment="1"/>
    <xf numFmtId="0" fontId="11" fillId="0" borderId="22" xfId="3" applyNumberFormat="1" applyFont="1" applyBorder="1"/>
    <xf numFmtId="164" fontId="25" fillId="2" borderId="7" xfId="3" applyNumberFormat="1" applyFont="1" applyFill="1" applyBorder="1" applyAlignment="1"/>
    <xf numFmtId="164" fontId="40" fillId="2" borderId="7" xfId="3" applyNumberFormat="1" applyFont="1" applyFill="1" applyBorder="1" applyAlignment="1"/>
    <xf numFmtId="0" fontId="20" fillId="0" borderId="22" xfId="3" applyNumberFormat="1" applyFont="1" applyBorder="1"/>
    <xf numFmtId="164" fontId="32" fillId="2" borderId="7" xfId="3" applyNumberFormat="1" applyFont="1" applyFill="1" applyBorder="1" applyAlignment="1">
      <alignment horizontal="right"/>
    </xf>
    <xf numFmtId="0" fontId="41" fillId="0" borderId="23" xfId="3" applyNumberFormat="1" applyFont="1" applyBorder="1"/>
    <xf numFmtId="164" fontId="42" fillId="2" borderId="24" xfId="3" applyNumberFormat="1" applyFont="1" applyFill="1" applyBorder="1" applyAlignment="1"/>
    <xf numFmtId="0" fontId="43" fillId="0" borderId="0" xfId="0" applyFont="1"/>
    <xf numFmtId="3" fontId="44" fillId="2" borderId="0" xfId="4" applyNumberFormat="1" applyFont="1" applyFill="1" applyBorder="1" applyAlignment="1">
      <alignment horizontal="right"/>
    </xf>
    <xf numFmtId="3" fontId="31" fillId="2" borderId="0" xfId="4" applyNumberFormat="1" applyFont="1" applyFill="1" applyBorder="1" applyAlignment="1">
      <alignment horizontal="right"/>
    </xf>
    <xf numFmtId="0" fontId="11" fillId="0" borderId="2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textRotation="255" wrapText="1"/>
    </xf>
    <xf numFmtId="0" fontId="8" fillId="0" borderId="4" xfId="0" applyFont="1" applyBorder="1" applyAlignment="1" applyProtection="1">
      <alignment horizontal="center" vertical="center" textRotation="255" wrapText="1"/>
    </xf>
    <xf numFmtId="0" fontId="8" fillId="0" borderId="5" xfId="0" applyFont="1" applyBorder="1" applyAlignment="1" applyProtection="1">
      <alignment horizontal="center" vertical="center" textRotation="255" wrapText="1"/>
    </xf>
    <xf numFmtId="0" fontId="8" fillId="2" borderId="2" xfId="0" applyFont="1" applyFill="1" applyBorder="1" applyAlignment="1" applyProtection="1">
      <alignment horizontal="center" vertical="center" textRotation="255"/>
    </xf>
    <xf numFmtId="0" fontId="8" fillId="2" borderId="4" xfId="0" applyFont="1" applyFill="1" applyBorder="1" applyAlignment="1" applyProtection="1">
      <alignment horizontal="center" vertical="center" textRotation="255"/>
    </xf>
    <xf numFmtId="0" fontId="8" fillId="2" borderId="5" xfId="0" applyFont="1" applyFill="1" applyBorder="1" applyAlignment="1" applyProtection="1">
      <alignment horizontal="center" vertical="center" textRotation="255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5" fillId="2" borderId="2" xfId="0" applyFont="1" applyFill="1" applyBorder="1" applyAlignment="1" applyProtection="1">
      <alignment horizontal="center" vertical="center" textRotation="255" wrapText="1"/>
    </xf>
    <xf numFmtId="0" fontId="5" fillId="2" borderId="4" xfId="0" applyFont="1" applyFill="1" applyBorder="1" applyAlignment="1" applyProtection="1">
      <alignment horizontal="center" vertical="center" textRotation="255" wrapText="1"/>
    </xf>
    <xf numFmtId="0" fontId="5" fillId="2" borderId="5" xfId="0" applyFont="1" applyFill="1" applyBorder="1" applyAlignment="1" applyProtection="1">
      <alignment horizontal="center" vertical="center" textRotation="255" wrapText="1"/>
    </xf>
    <xf numFmtId="0" fontId="46" fillId="0" borderId="0" xfId="0" applyFont="1"/>
  </cellXfs>
  <cellStyles count="5">
    <cellStyle name="Millares" xfId="1" builtinId="3"/>
    <cellStyle name="Moneda" xfId="2" builtinId="4"/>
    <cellStyle name="Normal" xfId="0" builtinId="0"/>
    <cellStyle name="Normal_CUADRO No. 211" xfId="3"/>
    <cellStyle name="Normal_OC 20110492,493,494,495 JULIETA HEMATOLOGIA" xfId="4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304800</xdr:rowOff>
    </xdr:to>
    <xdr:sp macro="" textlink="">
      <xdr:nvSpPr>
        <xdr:cNvPr id="2" name="AutoShape 62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762000" y="721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10</xdr:row>
      <xdr:rowOff>0</xdr:rowOff>
    </xdr:from>
    <xdr:ext cx="304800" cy="304800"/>
    <xdr:sp macro="" textlink="">
      <xdr:nvSpPr>
        <xdr:cNvPr id="3" name="AutoShape 62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762000" y="721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-19050</xdr:colOff>
      <xdr:row>10</xdr:row>
      <xdr:rowOff>0</xdr:rowOff>
    </xdr:from>
    <xdr:ext cx="47625" cy="47625"/>
    <xdr:sp macro="" textlink="">
      <xdr:nvSpPr>
        <xdr:cNvPr id="4" name="Shape 110"/>
        <xdr:cNvSpPr/>
      </xdr:nvSpPr>
      <xdr:spPr>
        <a:xfrm>
          <a:off x="54864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10</xdr:row>
      <xdr:rowOff>0</xdr:rowOff>
    </xdr:from>
    <xdr:ext cx="47625" cy="47625"/>
    <xdr:sp macro="" textlink="">
      <xdr:nvSpPr>
        <xdr:cNvPr id="5" name="Shape 110"/>
        <xdr:cNvSpPr/>
      </xdr:nvSpPr>
      <xdr:spPr>
        <a:xfrm>
          <a:off x="54864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10</xdr:row>
      <xdr:rowOff>0</xdr:rowOff>
    </xdr:from>
    <xdr:ext cx="47625" cy="47625"/>
    <xdr:sp macro="" textlink="">
      <xdr:nvSpPr>
        <xdr:cNvPr id="6" name="Shape 110"/>
        <xdr:cNvSpPr/>
      </xdr:nvSpPr>
      <xdr:spPr>
        <a:xfrm>
          <a:off x="54864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10</xdr:row>
      <xdr:rowOff>0</xdr:rowOff>
    </xdr:from>
    <xdr:ext cx="47625" cy="47625"/>
    <xdr:sp macro="" textlink="">
      <xdr:nvSpPr>
        <xdr:cNvPr id="7" name="Shape 111"/>
        <xdr:cNvSpPr txBox="1"/>
      </xdr:nvSpPr>
      <xdr:spPr>
        <a:xfrm>
          <a:off x="54864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10</xdr:row>
      <xdr:rowOff>0</xdr:rowOff>
    </xdr:from>
    <xdr:ext cx="47625" cy="47625"/>
    <xdr:sp macro="" textlink="">
      <xdr:nvSpPr>
        <xdr:cNvPr id="8" name="Shape 110"/>
        <xdr:cNvSpPr/>
      </xdr:nvSpPr>
      <xdr:spPr>
        <a:xfrm>
          <a:off x="54864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10</xdr:row>
      <xdr:rowOff>0</xdr:rowOff>
    </xdr:from>
    <xdr:ext cx="47625" cy="47625"/>
    <xdr:sp macro="" textlink="">
      <xdr:nvSpPr>
        <xdr:cNvPr id="9" name="Shape 110"/>
        <xdr:cNvSpPr/>
      </xdr:nvSpPr>
      <xdr:spPr>
        <a:xfrm>
          <a:off x="54864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10</xdr:row>
      <xdr:rowOff>0</xdr:rowOff>
    </xdr:from>
    <xdr:ext cx="47625" cy="47625"/>
    <xdr:sp macro="" textlink="">
      <xdr:nvSpPr>
        <xdr:cNvPr id="10" name="Shape 111"/>
        <xdr:cNvSpPr txBox="1"/>
      </xdr:nvSpPr>
      <xdr:spPr>
        <a:xfrm>
          <a:off x="54864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10</xdr:row>
      <xdr:rowOff>0</xdr:rowOff>
    </xdr:from>
    <xdr:ext cx="47625" cy="47625"/>
    <xdr:sp macro="" textlink="">
      <xdr:nvSpPr>
        <xdr:cNvPr id="11" name="Shape 110"/>
        <xdr:cNvSpPr/>
      </xdr:nvSpPr>
      <xdr:spPr>
        <a:xfrm>
          <a:off x="54864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10</xdr:row>
      <xdr:rowOff>0</xdr:rowOff>
    </xdr:from>
    <xdr:ext cx="47625" cy="47625"/>
    <xdr:sp macro="" textlink="">
      <xdr:nvSpPr>
        <xdr:cNvPr id="12" name="Shape 111"/>
        <xdr:cNvSpPr txBox="1"/>
      </xdr:nvSpPr>
      <xdr:spPr>
        <a:xfrm>
          <a:off x="54864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10</xdr:row>
      <xdr:rowOff>0</xdr:rowOff>
    </xdr:from>
    <xdr:ext cx="47625" cy="47625"/>
    <xdr:sp macro="" textlink="">
      <xdr:nvSpPr>
        <xdr:cNvPr id="13" name="Shape 110"/>
        <xdr:cNvSpPr/>
      </xdr:nvSpPr>
      <xdr:spPr>
        <a:xfrm>
          <a:off x="54864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10</xdr:row>
      <xdr:rowOff>0</xdr:rowOff>
    </xdr:from>
    <xdr:ext cx="47625" cy="47625"/>
    <xdr:sp macro="" textlink="">
      <xdr:nvSpPr>
        <xdr:cNvPr id="14" name="Shape 111"/>
        <xdr:cNvSpPr txBox="1"/>
      </xdr:nvSpPr>
      <xdr:spPr>
        <a:xfrm>
          <a:off x="54864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10</xdr:row>
      <xdr:rowOff>0</xdr:rowOff>
    </xdr:from>
    <xdr:ext cx="47625" cy="47625"/>
    <xdr:sp macro="" textlink="">
      <xdr:nvSpPr>
        <xdr:cNvPr id="15" name="Shape 110"/>
        <xdr:cNvSpPr/>
      </xdr:nvSpPr>
      <xdr:spPr>
        <a:xfrm>
          <a:off x="54864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10</xdr:row>
      <xdr:rowOff>0</xdr:rowOff>
    </xdr:from>
    <xdr:ext cx="47625" cy="47625"/>
    <xdr:sp macro="" textlink="">
      <xdr:nvSpPr>
        <xdr:cNvPr id="16" name="Shape 111"/>
        <xdr:cNvSpPr txBox="1"/>
      </xdr:nvSpPr>
      <xdr:spPr>
        <a:xfrm>
          <a:off x="54864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10</xdr:row>
      <xdr:rowOff>0</xdr:rowOff>
    </xdr:from>
    <xdr:ext cx="47625" cy="47625"/>
    <xdr:sp macro="" textlink="">
      <xdr:nvSpPr>
        <xdr:cNvPr id="17" name="Shape 110"/>
        <xdr:cNvSpPr/>
      </xdr:nvSpPr>
      <xdr:spPr>
        <a:xfrm>
          <a:off x="54864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10</xdr:row>
      <xdr:rowOff>0</xdr:rowOff>
    </xdr:from>
    <xdr:ext cx="47625" cy="47625"/>
    <xdr:sp macro="" textlink="">
      <xdr:nvSpPr>
        <xdr:cNvPr id="18" name="Shape 111"/>
        <xdr:cNvSpPr txBox="1"/>
      </xdr:nvSpPr>
      <xdr:spPr>
        <a:xfrm>
          <a:off x="54864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10</xdr:row>
      <xdr:rowOff>0</xdr:rowOff>
    </xdr:from>
    <xdr:ext cx="47625" cy="47625"/>
    <xdr:sp macro="" textlink="">
      <xdr:nvSpPr>
        <xdr:cNvPr id="19" name="Shape 110"/>
        <xdr:cNvSpPr/>
      </xdr:nvSpPr>
      <xdr:spPr>
        <a:xfrm>
          <a:off x="54864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10</xdr:row>
      <xdr:rowOff>0</xdr:rowOff>
    </xdr:from>
    <xdr:ext cx="47625" cy="47625"/>
    <xdr:sp macro="" textlink="">
      <xdr:nvSpPr>
        <xdr:cNvPr id="20" name="Shape 111"/>
        <xdr:cNvSpPr txBox="1"/>
      </xdr:nvSpPr>
      <xdr:spPr>
        <a:xfrm>
          <a:off x="54864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10</xdr:row>
      <xdr:rowOff>0</xdr:rowOff>
    </xdr:from>
    <xdr:ext cx="47625" cy="47625"/>
    <xdr:sp macro="" textlink="">
      <xdr:nvSpPr>
        <xdr:cNvPr id="21" name="Shape 111"/>
        <xdr:cNvSpPr txBox="1"/>
      </xdr:nvSpPr>
      <xdr:spPr>
        <a:xfrm>
          <a:off x="54864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952500</xdr:colOff>
      <xdr:row>10</xdr:row>
      <xdr:rowOff>0</xdr:rowOff>
    </xdr:from>
    <xdr:ext cx="304800" cy="304800"/>
    <xdr:sp macro="" textlink="">
      <xdr:nvSpPr>
        <xdr:cNvPr id="22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1714500" y="721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952500</xdr:colOff>
      <xdr:row>10</xdr:row>
      <xdr:rowOff>0</xdr:rowOff>
    </xdr:from>
    <xdr:ext cx="304800" cy="304800"/>
    <xdr:sp macro="" textlink="">
      <xdr:nvSpPr>
        <xdr:cNvPr id="23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1714500" y="721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952500</xdr:colOff>
      <xdr:row>10</xdr:row>
      <xdr:rowOff>0</xdr:rowOff>
    </xdr:from>
    <xdr:ext cx="304800" cy="304800"/>
    <xdr:sp macro="" textlink="">
      <xdr:nvSpPr>
        <xdr:cNvPr id="24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1714500" y="721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952500</xdr:colOff>
      <xdr:row>10</xdr:row>
      <xdr:rowOff>0</xdr:rowOff>
    </xdr:from>
    <xdr:ext cx="304800" cy="304800"/>
    <xdr:sp macro="" textlink="">
      <xdr:nvSpPr>
        <xdr:cNvPr id="25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1714500" y="721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952500</xdr:colOff>
      <xdr:row>10</xdr:row>
      <xdr:rowOff>0</xdr:rowOff>
    </xdr:from>
    <xdr:ext cx="304800" cy="304800"/>
    <xdr:sp macro="" textlink="">
      <xdr:nvSpPr>
        <xdr:cNvPr id="26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1714500" y="721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952500</xdr:colOff>
      <xdr:row>19</xdr:row>
      <xdr:rowOff>0</xdr:rowOff>
    </xdr:from>
    <xdr:ext cx="304800" cy="304800"/>
    <xdr:sp macro="" textlink="">
      <xdr:nvSpPr>
        <xdr:cNvPr id="27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1714500" y="17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952500</xdr:colOff>
      <xdr:row>19</xdr:row>
      <xdr:rowOff>0</xdr:rowOff>
    </xdr:from>
    <xdr:ext cx="304800" cy="304800"/>
    <xdr:sp macro="" textlink="">
      <xdr:nvSpPr>
        <xdr:cNvPr id="28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1714500" y="17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304800"/>
    <xdr:sp macro="" textlink="">
      <xdr:nvSpPr>
        <xdr:cNvPr id="29" name="AutoShape 62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762000" y="6391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9525</xdr:colOff>
      <xdr:row>59</xdr:row>
      <xdr:rowOff>0</xdr:rowOff>
    </xdr:from>
    <xdr:to>
      <xdr:col>1</xdr:col>
      <xdr:colOff>314325</xdr:colOff>
      <xdr:row>59</xdr:row>
      <xdr:rowOff>304800</xdr:rowOff>
    </xdr:to>
    <xdr:sp macro="" textlink="">
      <xdr:nvSpPr>
        <xdr:cNvPr id="30" name="Rectángulo 29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771525" y="6391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31" name="Shape 110"/>
        <xdr:cNvSpPr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32" name="Shape 110"/>
        <xdr:cNvSpPr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33" name="Shape 110"/>
        <xdr:cNvSpPr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34" name="Shape 111"/>
        <xdr:cNvSpPr txBox="1"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35" name="Shape 110"/>
        <xdr:cNvSpPr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36" name="Shape 110"/>
        <xdr:cNvSpPr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37" name="Shape 111"/>
        <xdr:cNvSpPr txBox="1"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38" name="Shape 110"/>
        <xdr:cNvSpPr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39" name="Shape 111"/>
        <xdr:cNvSpPr txBox="1"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40" name="Shape 110"/>
        <xdr:cNvSpPr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41" name="Shape 111"/>
        <xdr:cNvSpPr txBox="1"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42" name="Shape 110"/>
        <xdr:cNvSpPr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43" name="Shape 111"/>
        <xdr:cNvSpPr txBox="1"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44" name="Shape 110"/>
        <xdr:cNvSpPr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45" name="Shape 111"/>
        <xdr:cNvSpPr txBox="1"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46" name="Shape 110"/>
        <xdr:cNvSpPr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47" name="Shape 111"/>
        <xdr:cNvSpPr txBox="1"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48" name="Shape 111"/>
        <xdr:cNvSpPr txBox="1"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952500</xdr:colOff>
      <xdr:row>55</xdr:row>
      <xdr:rowOff>0</xdr:rowOff>
    </xdr:from>
    <xdr:ext cx="304800" cy="304800"/>
    <xdr:sp macro="" textlink="">
      <xdr:nvSpPr>
        <xdr:cNvPr id="49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1714500" y="5918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952500</xdr:colOff>
      <xdr:row>55</xdr:row>
      <xdr:rowOff>0</xdr:rowOff>
    </xdr:from>
    <xdr:ext cx="304800" cy="304800"/>
    <xdr:sp macro="" textlink="">
      <xdr:nvSpPr>
        <xdr:cNvPr id="50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1714500" y="5918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51" name="Shape 110"/>
        <xdr:cNvSpPr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52" name="Shape 110"/>
        <xdr:cNvSpPr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53" name="Shape 110"/>
        <xdr:cNvSpPr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54" name="Shape 111"/>
        <xdr:cNvSpPr txBox="1"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55" name="Shape 110"/>
        <xdr:cNvSpPr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56" name="Shape 110"/>
        <xdr:cNvSpPr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57" name="Shape 111"/>
        <xdr:cNvSpPr txBox="1"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58" name="Shape 110"/>
        <xdr:cNvSpPr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59" name="Shape 111"/>
        <xdr:cNvSpPr txBox="1"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60" name="Shape 110"/>
        <xdr:cNvSpPr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61" name="Shape 111"/>
        <xdr:cNvSpPr txBox="1"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62" name="Shape 110"/>
        <xdr:cNvSpPr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63" name="Shape 111"/>
        <xdr:cNvSpPr txBox="1"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64" name="Shape 110"/>
        <xdr:cNvSpPr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65" name="Shape 111"/>
        <xdr:cNvSpPr txBox="1"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66" name="Shape 110"/>
        <xdr:cNvSpPr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67" name="Shape 111"/>
        <xdr:cNvSpPr txBox="1"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-19050</xdr:colOff>
      <xdr:row>55</xdr:row>
      <xdr:rowOff>0</xdr:rowOff>
    </xdr:from>
    <xdr:ext cx="47625" cy="47625"/>
    <xdr:sp macro="" textlink="">
      <xdr:nvSpPr>
        <xdr:cNvPr id="68" name="Shape 111"/>
        <xdr:cNvSpPr txBox="1"/>
      </xdr:nvSpPr>
      <xdr:spPr>
        <a:xfrm>
          <a:off x="54864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952500</xdr:colOff>
      <xdr:row>55</xdr:row>
      <xdr:rowOff>0</xdr:rowOff>
    </xdr:from>
    <xdr:ext cx="304800" cy="304800"/>
    <xdr:sp macro="" textlink="">
      <xdr:nvSpPr>
        <xdr:cNvPr id="69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1714500" y="5918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952500</xdr:colOff>
      <xdr:row>55</xdr:row>
      <xdr:rowOff>0</xdr:rowOff>
    </xdr:from>
    <xdr:ext cx="304800" cy="304800"/>
    <xdr:sp macro="" textlink="">
      <xdr:nvSpPr>
        <xdr:cNvPr id="70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1714500" y="5918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-19050</xdr:colOff>
      <xdr:row>10</xdr:row>
      <xdr:rowOff>0</xdr:rowOff>
    </xdr:from>
    <xdr:ext cx="47625" cy="47625"/>
    <xdr:sp macro="" textlink="">
      <xdr:nvSpPr>
        <xdr:cNvPr id="71" name="Shape 110"/>
        <xdr:cNvSpPr/>
      </xdr:nvSpPr>
      <xdr:spPr>
        <a:xfrm>
          <a:off x="269176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10</xdr:row>
      <xdr:rowOff>0</xdr:rowOff>
    </xdr:from>
    <xdr:ext cx="47625" cy="47625"/>
    <xdr:sp macro="" textlink="">
      <xdr:nvSpPr>
        <xdr:cNvPr id="72" name="Shape 110"/>
        <xdr:cNvSpPr/>
      </xdr:nvSpPr>
      <xdr:spPr>
        <a:xfrm>
          <a:off x="269176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10</xdr:row>
      <xdr:rowOff>0</xdr:rowOff>
    </xdr:from>
    <xdr:ext cx="47625" cy="47625"/>
    <xdr:sp macro="" textlink="">
      <xdr:nvSpPr>
        <xdr:cNvPr id="73" name="Shape 110"/>
        <xdr:cNvSpPr/>
      </xdr:nvSpPr>
      <xdr:spPr>
        <a:xfrm>
          <a:off x="269176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10</xdr:row>
      <xdr:rowOff>0</xdr:rowOff>
    </xdr:from>
    <xdr:ext cx="47625" cy="47625"/>
    <xdr:sp macro="" textlink="">
      <xdr:nvSpPr>
        <xdr:cNvPr id="74" name="Shape 111"/>
        <xdr:cNvSpPr txBox="1"/>
      </xdr:nvSpPr>
      <xdr:spPr>
        <a:xfrm>
          <a:off x="269176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10</xdr:row>
      <xdr:rowOff>0</xdr:rowOff>
    </xdr:from>
    <xdr:ext cx="47625" cy="47625"/>
    <xdr:sp macro="" textlink="">
      <xdr:nvSpPr>
        <xdr:cNvPr id="75" name="Shape 110"/>
        <xdr:cNvSpPr/>
      </xdr:nvSpPr>
      <xdr:spPr>
        <a:xfrm>
          <a:off x="269176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10</xdr:row>
      <xdr:rowOff>0</xdr:rowOff>
    </xdr:from>
    <xdr:ext cx="47625" cy="47625"/>
    <xdr:sp macro="" textlink="">
      <xdr:nvSpPr>
        <xdr:cNvPr id="76" name="Shape 110"/>
        <xdr:cNvSpPr/>
      </xdr:nvSpPr>
      <xdr:spPr>
        <a:xfrm>
          <a:off x="269176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10</xdr:row>
      <xdr:rowOff>0</xdr:rowOff>
    </xdr:from>
    <xdr:ext cx="47625" cy="47625"/>
    <xdr:sp macro="" textlink="">
      <xdr:nvSpPr>
        <xdr:cNvPr id="77" name="Shape 111"/>
        <xdr:cNvSpPr txBox="1"/>
      </xdr:nvSpPr>
      <xdr:spPr>
        <a:xfrm>
          <a:off x="269176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10</xdr:row>
      <xdr:rowOff>0</xdr:rowOff>
    </xdr:from>
    <xdr:ext cx="47625" cy="47625"/>
    <xdr:sp macro="" textlink="">
      <xdr:nvSpPr>
        <xdr:cNvPr id="78" name="Shape 110"/>
        <xdr:cNvSpPr/>
      </xdr:nvSpPr>
      <xdr:spPr>
        <a:xfrm>
          <a:off x="269176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10</xdr:row>
      <xdr:rowOff>0</xdr:rowOff>
    </xdr:from>
    <xdr:ext cx="47625" cy="47625"/>
    <xdr:sp macro="" textlink="">
      <xdr:nvSpPr>
        <xdr:cNvPr id="79" name="Shape 111"/>
        <xdr:cNvSpPr txBox="1"/>
      </xdr:nvSpPr>
      <xdr:spPr>
        <a:xfrm>
          <a:off x="269176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10</xdr:row>
      <xdr:rowOff>0</xdr:rowOff>
    </xdr:from>
    <xdr:ext cx="47625" cy="47625"/>
    <xdr:sp macro="" textlink="">
      <xdr:nvSpPr>
        <xdr:cNvPr id="80" name="Shape 110"/>
        <xdr:cNvSpPr/>
      </xdr:nvSpPr>
      <xdr:spPr>
        <a:xfrm>
          <a:off x="269176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10</xdr:row>
      <xdr:rowOff>0</xdr:rowOff>
    </xdr:from>
    <xdr:ext cx="47625" cy="47625"/>
    <xdr:sp macro="" textlink="">
      <xdr:nvSpPr>
        <xdr:cNvPr id="81" name="Shape 111"/>
        <xdr:cNvSpPr txBox="1"/>
      </xdr:nvSpPr>
      <xdr:spPr>
        <a:xfrm>
          <a:off x="269176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10</xdr:row>
      <xdr:rowOff>0</xdr:rowOff>
    </xdr:from>
    <xdr:ext cx="47625" cy="47625"/>
    <xdr:sp macro="" textlink="">
      <xdr:nvSpPr>
        <xdr:cNvPr id="82" name="Shape 110"/>
        <xdr:cNvSpPr/>
      </xdr:nvSpPr>
      <xdr:spPr>
        <a:xfrm>
          <a:off x="269176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10</xdr:row>
      <xdr:rowOff>0</xdr:rowOff>
    </xdr:from>
    <xdr:ext cx="47625" cy="47625"/>
    <xdr:sp macro="" textlink="">
      <xdr:nvSpPr>
        <xdr:cNvPr id="83" name="Shape 111"/>
        <xdr:cNvSpPr txBox="1"/>
      </xdr:nvSpPr>
      <xdr:spPr>
        <a:xfrm>
          <a:off x="269176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10</xdr:row>
      <xdr:rowOff>0</xdr:rowOff>
    </xdr:from>
    <xdr:ext cx="47625" cy="47625"/>
    <xdr:sp macro="" textlink="">
      <xdr:nvSpPr>
        <xdr:cNvPr id="84" name="Shape 110"/>
        <xdr:cNvSpPr/>
      </xdr:nvSpPr>
      <xdr:spPr>
        <a:xfrm>
          <a:off x="269176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10</xdr:row>
      <xdr:rowOff>0</xdr:rowOff>
    </xdr:from>
    <xdr:ext cx="47625" cy="47625"/>
    <xdr:sp macro="" textlink="">
      <xdr:nvSpPr>
        <xdr:cNvPr id="85" name="Shape 111"/>
        <xdr:cNvSpPr txBox="1"/>
      </xdr:nvSpPr>
      <xdr:spPr>
        <a:xfrm>
          <a:off x="269176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10</xdr:row>
      <xdr:rowOff>0</xdr:rowOff>
    </xdr:from>
    <xdr:ext cx="47625" cy="47625"/>
    <xdr:sp macro="" textlink="">
      <xdr:nvSpPr>
        <xdr:cNvPr id="86" name="Shape 110"/>
        <xdr:cNvSpPr/>
      </xdr:nvSpPr>
      <xdr:spPr>
        <a:xfrm>
          <a:off x="269176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10</xdr:row>
      <xdr:rowOff>0</xdr:rowOff>
    </xdr:from>
    <xdr:ext cx="47625" cy="47625"/>
    <xdr:sp macro="" textlink="">
      <xdr:nvSpPr>
        <xdr:cNvPr id="87" name="Shape 111"/>
        <xdr:cNvSpPr txBox="1"/>
      </xdr:nvSpPr>
      <xdr:spPr>
        <a:xfrm>
          <a:off x="269176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10</xdr:row>
      <xdr:rowOff>0</xdr:rowOff>
    </xdr:from>
    <xdr:ext cx="47625" cy="47625"/>
    <xdr:sp macro="" textlink="">
      <xdr:nvSpPr>
        <xdr:cNvPr id="88" name="Shape 111"/>
        <xdr:cNvSpPr txBox="1"/>
      </xdr:nvSpPr>
      <xdr:spPr>
        <a:xfrm>
          <a:off x="269176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89" name="Shape 110"/>
        <xdr:cNvSpPr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90" name="Shape 110"/>
        <xdr:cNvSpPr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91" name="Shape 110"/>
        <xdr:cNvSpPr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92" name="Shape 111"/>
        <xdr:cNvSpPr txBox="1"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93" name="Shape 110"/>
        <xdr:cNvSpPr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94" name="Shape 110"/>
        <xdr:cNvSpPr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95" name="Shape 111"/>
        <xdr:cNvSpPr txBox="1"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96" name="Shape 110"/>
        <xdr:cNvSpPr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97" name="Shape 111"/>
        <xdr:cNvSpPr txBox="1"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98" name="Shape 110"/>
        <xdr:cNvSpPr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99" name="Shape 111"/>
        <xdr:cNvSpPr txBox="1"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100" name="Shape 110"/>
        <xdr:cNvSpPr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101" name="Shape 111"/>
        <xdr:cNvSpPr txBox="1"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102" name="Shape 110"/>
        <xdr:cNvSpPr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103" name="Shape 111"/>
        <xdr:cNvSpPr txBox="1"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104" name="Shape 110"/>
        <xdr:cNvSpPr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105" name="Shape 111"/>
        <xdr:cNvSpPr txBox="1"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106" name="Shape 111"/>
        <xdr:cNvSpPr txBox="1"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107" name="Shape 110"/>
        <xdr:cNvSpPr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108" name="Shape 110"/>
        <xdr:cNvSpPr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109" name="Shape 110"/>
        <xdr:cNvSpPr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110" name="Shape 111"/>
        <xdr:cNvSpPr txBox="1"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111" name="Shape 110"/>
        <xdr:cNvSpPr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112" name="Shape 110"/>
        <xdr:cNvSpPr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113" name="Shape 111"/>
        <xdr:cNvSpPr txBox="1"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114" name="Shape 110"/>
        <xdr:cNvSpPr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115" name="Shape 111"/>
        <xdr:cNvSpPr txBox="1"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116" name="Shape 110"/>
        <xdr:cNvSpPr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117" name="Shape 111"/>
        <xdr:cNvSpPr txBox="1"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118" name="Shape 110"/>
        <xdr:cNvSpPr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119" name="Shape 111"/>
        <xdr:cNvSpPr txBox="1"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120" name="Shape 110"/>
        <xdr:cNvSpPr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121" name="Shape 111"/>
        <xdr:cNvSpPr txBox="1"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122" name="Shape 110"/>
        <xdr:cNvSpPr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123" name="Shape 111"/>
        <xdr:cNvSpPr txBox="1"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-19050</xdr:colOff>
      <xdr:row>55</xdr:row>
      <xdr:rowOff>0</xdr:rowOff>
    </xdr:from>
    <xdr:ext cx="47625" cy="47625"/>
    <xdr:sp macro="" textlink="">
      <xdr:nvSpPr>
        <xdr:cNvPr id="124" name="Shape 111"/>
        <xdr:cNvSpPr txBox="1"/>
      </xdr:nvSpPr>
      <xdr:spPr>
        <a:xfrm>
          <a:off x="269176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0</xdr:colOff>
      <xdr:row>10</xdr:row>
      <xdr:rowOff>0</xdr:rowOff>
    </xdr:from>
    <xdr:ext cx="304800" cy="304800"/>
    <xdr:sp macro="" textlink="">
      <xdr:nvSpPr>
        <xdr:cNvPr id="125" name="AutoShape 62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17945100" y="721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</xdr:row>
      <xdr:rowOff>0</xdr:rowOff>
    </xdr:from>
    <xdr:ext cx="304800" cy="304800"/>
    <xdr:sp macro="" textlink="">
      <xdr:nvSpPr>
        <xdr:cNvPr id="126" name="AutoShape 62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17945100" y="721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47625" cy="47625"/>
    <xdr:sp macro="" textlink="">
      <xdr:nvSpPr>
        <xdr:cNvPr id="127" name="Shape 110"/>
        <xdr:cNvSpPr/>
      </xdr:nvSpPr>
      <xdr:spPr>
        <a:xfrm>
          <a:off x="2456497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10</xdr:row>
      <xdr:rowOff>0</xdr:rowOff>
    </xdr:from>
    <xdr:ext cx="47625" cy="47625"/>
    <xdr:sp macro="" textlink="">
      <xdr:nvSpPr>
        <xdr:cNvPr id="128" name="Shape 110"/>
        <xdr:cNvSpPr/>
      </xdr:nvSpPr>
      <xdr:spPr>
        <a:xfrm>
          <a:off x="2456497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10</xdr:row>
      <xdr:rowOff>0</xdr:rowOff>
    </xdr:from>
    <xdr:ext cx="47625" cy="47625"/>
    <xdr:sp macro="" textlink="">
      <xdr:nvSpPr>
        <xdr:cNvPr id="129" name="Shape 110"/>
        <xdr:cNvSpPr/>
      </xdr:nvSpPr>
      <xdr:spPr>
        <a:xfrm>
          <a:off x="2456497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10</xdr:row>
      <xdr:rowOff>0</xdr:rowOff>
    </xdr:from>
    <xdr:ext cx="47625" cy="47625"/>
    <xdr:sp macro="" textlink="">
      <xdr:nvSpPr>
        <xdr:cNvPr id="130" name="Shape 111"/>
        <xdr:cNvSpPr txBox="1"/>
      </xdr:nvSpPr>
      <xdr:spPr>
        <a:xfrm>
          <a:off x="2456497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10</xdr:row>
      <xdr:rowOff>0</xdr:rowOff>
    </xdr:from>
    <xdr:ext cx="47625" cy="47625"/>
    <xdr:sp macro="" textlink="">
      <xdr:nvSpPr>
        <xdr:cNvPr id="131" name="Shape 110"/>
        <xdr:cNvSpPr/>
      </xdr:nvSpPr>
      <xdr:spPr>
        <a:xfrm>
          <a:off x="2456497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10</xdr:row>
      <xdr:rowOff>0</xdr:rowOff>
    </xdr:from>
    <xdr:ext cx="47625" cy="47625"/>
    <xdr:sp macro="" textlink="">
      <xdr:nvSpPr>
        <xdr:cNvPr id="132" name="Shape 110"/>
        <xdr:cNvSpPr/>
      </xdr:nvSpPr>
      <xdr:spPr>
        <a:xfrm>
          <a:off x="2456497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10</xdr:row>
      <xdr:rowOff>0</xdr:rowOff>
    </xdr:from>
    <xdr:ext cx="47625" cy="47625"/>
    <xdr:sp macro="" textlink="">
      <xdr:nvSpPr>
        <xdr:cNvPr id="133" name="Shape 111"/>
        <xdr:cNvSpPr txBox="1"/>
      </xdr:nvSpPr>
      <xdr:spPr>
        <a:xfrm>
          <a:off x="2456497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10</xdr:row>
      <xdr:rowOff>0</xdr:rowOff>
    </xdr:from>
    <xdr:ext cx="47625" cy="47625"/>
    <xdr:sp macro="" textlink="">
      <xdr:nvSpPr>
        <xdr:cNvPr id="134" name="Shape 110"/>
        <xdr:cNvSpPr/>
      </xdr:nvSpPr>
      <xdr:spPr>
        <a:xfrm>
          <a:off x="2456497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10</xdr:row>
      <xdr:rowOff>0</xdr:rowOff>
    </xdr:from>
    <xdr:ext cx="47625" cy="47625"/>
    <xdr:sp macro="" textlink="">
      <xdr:nvSpPr>
        <xdr:cNvPr id="135" name="Shape 111"/>
        <xdr:cNvSpPr txBox="1"/>
      </xdr:nvSpPr>
      <xdr:spPr>
        <a:xfrm>
          <a:off x="2456497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10</xdr:row>
      <xdr:rowOff>0</xdr:rowOff>
    </xdr:from>
    <xdr:ext cx="47625" cy="47625"/>
    <xdr:sp macro="" textlink="">
      <xdr:nvSpPr>
        <xdr:cNvPr id="136" name="Shape 110"/>
        <xdr:cNvSpPr/>
      </xdr:nvSpPr>
      <xdr:spPr>
        <a:xfrm>
          <a:off x="2456497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10</xdr:row>
      <xdr:rowOff>0</xdr:rowOff>
    </xdr:from>
    <xdr:ext cx="47625" cy="47625"/>
    <xdr:sp macro="" textlink="">
      <xdr:nvSpPr>
        <xdr:cNvPr id="137" name="Shape 111"/>
        <xdr:cNvSpPr txBox="1"/>
      </xdr:nvSpPr>
      <xdr:spPr>
        <a:xfrm>
          <a:off x="2456497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10</xdr:row>
      <xdr:rowOff>0</xdr:rowOff>
    </xdr:from>
    <xdr:ext cx="47625" cy="47625"/>
    <xdr:sp macro="" textlink="">
      <xdr:nvSpPr>
        <xdr:cNvPr id="138" name="Shape 110"/>
        <xdr:cNvSpPr/>
      </xdr:nvSpPr>
      <xdr:spPr>
        <a:xfrm>
          <a:off x="2456497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10</xdr:row>
      <xdr:rowOff>0</xdr:rowOff>
    </xdr:from>
    <xdr:ext cx="47625" cy="47625"/>
    <xdr:sp macro="" textlink="">
      <xdr:nvSpPr>
        <xdr:cNvPr id="139" name="Shape 111"/>
        <xdr:cNvSpPr txBox="1"/>
      </xdr:nvSpPr>
      <xdr:spPr>
        <a:xfrm>
          <a:off x="2456497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10</xdr:row>
      <xdr:rowOff>0</xdr:rowOff>
    </xdr:from>
    <xdr:ext cx="47625" cy="47625"/>
    <xdr:sp macro="" textlink="">
      <xdr:nvSpPr>
        <xdr:cNvPr id="140" name="Shape 110"/>
        <xdr:cNvSpPr/>
      </xdr:nvSpPr>
      <xdr:spPr>
        <a:xfrm>
          <a:off x="2456497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10</xdr:row>
      <xdr:rowOff>0</xdr:rowOff>
    </xdr:from>
    <xdr:ext cx="47625" cy="47625"/>
    <xdr:sp macro="" textlink="">
      <xdr:nvSpPr>
        <xdr:cNvPr id="141" name="Shape 111"/>
        <xdr:cNvSpPr txBox="1"/>
      </xdr:nvSpPr>
      <xdr:spPr>
        <a:xfrm>
          <a:off x="2456497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10</xdr:row>
      <xdr:rowOff>0</xdr:rowOff>
    </xdr:from>
    <xdr:ext cx="47625" cy="47625"/>
    <xdr:sp macro="" textlink="">
      <xdr:nvSpPr>
        <xdr:cNvPr id="142" name="Shape 110"/>
        <xdr:cNvSpPr/>
      </xdr:nvSpPr>
      <xdr:spPr>
        <a:xfrm>
          <a:off x="2456497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10</xdr:row>
      <xdr:rowOff>0</xdr:rowOff>
    </xdr:from>
    <xdr:ext cx="47625" cy="47625"/>
    <xdr:sp macro="" textlink="">
      <xdr:nvSpPr>
        <xdr:cNvPr id="143" name="Shape 111"/>
        <xdr:cNvSpPr txBox="1"/>
      </xdr:nvSpPr>
      <xdr:spPr>
        <a:xfrm>
          <a:off x="2456497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10</xdr:row>
      <xdr:rowOff>0</xdr:rowOff>
    </xdr:from>
    <xdr:ext cx="47625" cy="47625"/>
    <xdr:sp macro="" textlink="">
      <xdr:nvSpPr>
        <xdr:cNvPr id="144" name="Shape 111"/>
        <xdr:cNvSpPr txBox="1"/>
      </xdr:nvSpPr>
      <xdr:spPr>
        <a:xfrm>
          <a:off x="2456497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952500</xdr:colOff>
      <xdr:row>10</xdr:row>
      <xdr:rowOff>0</xdr:rowOff>
    </xdr:from>
    <xdr:ext cx="304800" cy="304800"/>
    <xdr:sp macro="" textlink="">
      <xdr:nvSpPr>
        <xdr:cNvPr id="145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18897600" y="721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952500</xdr:colOff>
      <xdr:row>10</xdr:row>
      <xdr:rowOff>0</xdr:rowOff>
    </xdr:from>
    <xdr:ext cx="304800" cy="304800"/>
    <xdr:sp macro="" textlink="">
      <xdr:nvSpPr>
        <xdr:cNvPr id="146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18897600" y="721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952500</xdr:colOff>
      <xdr:row>10</xdr:row>
      <xdr:rowOff>0</xdr:rowOff>
    </xdr:from>
    <xdr:ext cx="304800" cy="304800"/>
    <xdr:sp macro="" textlink="">
      <xdr:nvSpPr>
        <xdr:cNvPr id="147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18897600" y="721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952500</xdr:colOff>
      <xdr:row>10</xdr:row>
      <xdr:rowOff>0</xdr:rowOff>
    </xdr:from>
    <xdr:ext cx="304800" cy="304800"/>
    <xdr:sp macro="" textlink="">
      <xdr:nvSpPr>
        <xdr:cNvPr id="148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18897600" y="721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952500</xdr:colOff>
      <xdr:row>10</xdr:row>
      <xdr:rowOff>0</xdr:rowOff>
    </xdr:from>
    <xdr:ext cx="304800" cy="304800"/>
    <xdr:sp macro="" textlink="">
      <xdr:nvSpPr>
        <xdr:cNvPr id="149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18897600" y="721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952500</xdr:colOff>
      <xdr:row>19</xdr:row>
      <xdr:rowOff>0</xdr:rowOff>
    </xdr:from>
    <xdr:ext cx="304800" cy="304800"/>
    <xdr:sp macro="" textlink="">
      <xdr:nvSpPr>
        <xdr:cNvPr id="150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18897600" y="17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952500</xdr:colOff>
      <xdr:row>19</xdr:row>
      <xdr:rowOff>0</xdr:rowOff>
    </xdr:from>
    <xdr:ext cx="304800" cy="304800"/>
    <xdr:sp macro="" textlink="">
      <xdr:nvSpPr>
        <xdr:cNvPr id="151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18897600" y="17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304800" cy="304800"/>
    <xdr:sp macro="" textlink="">
      <xdr:nvSpPr>
        <xdr:cNvPr id="152" name="AutoShape 62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17945100" y="6391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9</xdr:col>
      <xdr:colOff>9525</xdr:colOff>
      <xdr:row>59</xdr:row>
      <xdr:rowOff>0</xdr:rowOff>
    </xdr:from>
    <xdr:to>
      <xdr:col>9</xdr:col>
      <xdr:colOff>314325</xdr:colOff>
      <xdr:row>59</xdr:row>
      <xdr:rowOff>304800</xdr:rowOff>
    </xdr:to>
    <xdr:sp macro="" textlink="">
      <xdr:nvSpPr>
        <xdr:cNvPr id="153" name="Rectángulo 152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17954625" y="6391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54" name="Shape 110"/>
        <xdr:cNvSpPr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55" name="Shape 110"/>
        <xdr:cNvSpPr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56" name="Shape 110"/>
        <xdr:cNvSpPr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57" name="Shape 111"/>
        <xdr:cNvSpPr txBox="1"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58" name="Shape 110"/>
        <xdr:cNvSpPr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59" name="Shape 110"/>
        <xdr:cNvSpPr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60" name="Shape 111"/>
        <xdr:cNvSpPr txBox="1"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61" name="Shape 110"/>
        <xdr:cNvSpPr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62" name="Shape 111"/>
        <xdr:cNvSpPr txBox="1"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63" name="Shape 110"/>
        <xdr:cNvSpPr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64" name="Shape 111"/>
        <xdr:cNvSpPr txBox="1"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65" name="Shape 110"/>
        <xdr:cNvSpPr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66" name="Shape 111"/>
        <xdr:cNvSpPr txBox="1"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67" name="Shape 110"/>
        <xdr:cNvSpPr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68" name="Shape 111"/>
        <xdr:cNvSpPr txBox="1"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69" name="Shape 110"/>
        <xdr:cNvSpPr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70" name="Shape 111"/>
        <xdr:cNvSpPr txBox="1"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71" name="Shape 111"/>
        <xdr:cNvSpPr txBox="1"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952500</xdr:colOff>
      <xdr:row>55</xdr:row>
      <xdr:rowOff>0</xdr:rowOff>
    </xdr:from>
    <xdr:ext cx="304800" cy="304800"/>
    <xdr:sp macro="" textlink="">
      <xdr:nvSpPr>
        <xdr:cNvPr id="172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18897600" y="5918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952500</xdr:colOff>
      <xdr:row>55</xdr:row>
      <xdr:rowOff>0</xdr:rowOff>
    </xdr:from>
    <xdr:ext cx="304800" cy="304800"/>
    <xdr:sp macro="" textlink="">
      <xdr:nvSpPr>
        <xdr:cNvPr id="173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18897600" y="5918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74" name="Shape 110"/>
        <xdr:cNvSpPr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75" name="Shape 110"/>
        <xdr:cNvSpPr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76" name="Shape 110"/>
        <xdr:cNvSpPr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77" name="Shape 111"/>
        <xdr:cNvSpPr txBox="1"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78" name="Shape 110"/>
        <xdr:cNvSpPr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79" name="Shape 110"/>
        <xdr:cNvSpPr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80" name="Shape 111"/>
        <xdr:cNvSpPr txBox="1"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81" name="Shape 110"/>
        <xdr:cNvSpPr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82" name="Shape 111"/>
        <xdr:cNvSpPr txBox="1"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83" name="Shape 110"/>
        <xdr:cNvSpPr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84" name="Shape 111"/>
        <xdr:cNvSpPr txBox="1"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85" name="Shape 110"/>
        <xdr:cNvSpPr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86" name="Shape 111"/>
        <xdr:cNvSpPr txBox="1"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87" name="Shape 110"/>
        <xdr:cNvSpPr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88" name="Shape 111"/>
        <xdr:cNvSpPr txBox="1"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89" name="Shape 110"/>
        <xdr:cNvSpPr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90" name="Shape 111"/>
        <xdr:cNvSpPr txBox="1"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55</xdr:row>
      <xdr:rowOff>0</xdr:rowOff>
    </xdr:from>
    <xdr:ext cx="47625" cy="47625"/>
    <xdr:sp macro="" textlink="">
      <xdr:nvSpPr>
        <xdr:cNvPr id="191" name="Shape 111"/>
        <xdr:cNvSpPr txBox="1"/>
      </xdr:nvSpPr>
      <xdr:spPr>
        <a:xfrm>
          <a:off x="2456497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952500</xdr:colOff>
      <xdr:row>55</xdr:row>
      <xdr:rowOff>0</xdr:rowOff>
    </xdr:from>
    <xdr:ext cx="304800" cy="304800"/>
    <xdr:sp macro="" textlink="">
      <xdr:nvSpPr>
        <xdr:cNvPr id="192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18897600" y="5918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952500</xdr:colOff>
      <xdr:row>55</xdr:row>
      <xdr:rowOff>0</xdr:rowOff>
    </xdr:from>
    <xdr:ext cx="304800" cy="304800"/>
    <xdr:sp macro="" textlink="">
      <xdr:nvSpPr>
        <xdr:cNvPr id="193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18897600" y="5918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-19050</xdr:colOff>
      <xdr:row>10</xdr:row>
      <xdr:rowOff>0</xdr:rowOff>
    </xdr:from>
    <xdr:ext cx="47625" cy="47625"/>
    <xdr:sp macro="" textlink="">
      <xdr:nvSpPr>
        <xdr:cNvPr id="194" name="Shape 110"/>
        <xdr:cNvSpPr/>
      </xdr:nvSpPr>
      <xdr:spPr>
        <a:xfrm>
          <a:off x="24545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10</xdr:row>
      <xdr:rowOff>0</xdr:rowOff>
    </xdr:from>
    <xdr:ext cx="47625" cy="47625"/>
    <xdr:sp macro="" textlink="">
      <xdr:nvSpPr>
        <xdr:cNvPr id="195" name="Shape 110"/>
        <xdr:cNvSpPr/>
      </xdr:nvSpPr>
      <xdr:spPr>
        <a:xfrm>
          <a:off x="24545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10</xdr:row>
      <xdr:rowOff>0</xdr:rowOff>
    </xdr:from>
    <xdr:ext cx="47625" cy="47625"/>
    <xdr:sp macro="" textlink="">
      <xdr:nvSpPr>
        <xdr:cNvPr id="196" name="Shape 110"/>
        <xdr:cNvSpPr/>
      </xdr:nvSpPr>
      <xdr:spPr>
        <a:xfrm>
          <a:off x="24545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10</xdr:row>
      <xdr:rowOff>0</xdr:rowOff>
    </xdr:from>
    <xdr:ext cx="47625" cy="47625"/>
    <xdr:sp macro="" textlink="">
      <xdr:nvSpPr>
        <xdr:cNvPr id="197" name="Shape 111"/>
        <xdr:cNvSpPr txBox="1"/>
      </xdr:nvSpPr>
      <xdr:spPr>
        <a:xfrm>
          <a:off x="24545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10</xdr:row>
      <xdr:rowOff>0</xdr:rowOff>
    </xdr:from>
    <xdr:ext cx="47625" cy="47625"/>
    <xdr:sp macro="" textlink="">
      <xdr:nvSpPr>
        <xdr:cNvPr id="198" name="Shape 110"/>
        <xdr:cNvSpPr/>
      </xdr:nvSpPr>
      <xdr:spPr>
        <a:xfrm>
          <a:off x="24545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10</xdr:row>
      <xdr:rowOff>0</xdr:rowOff>
    </xdr:from>
    <xdr:ext cx="47625" cy="47625"/>
    <xdr:sp macro="" textlink="">
      <xdr:nvSpPr>
        <xdr:cNvPr id="199" name="Shape 110"/>
        <xdr:cNvSpPr/>
      </xdr:nvSpPr>
      <xdr:spPr>
        <a:xfrm>
          <a:off x="24545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10</xdr:row>
      <xdr:rowOff>0</xdr:rowOff>
    </xdr:from>
    <xdr:ext cx="47625" cy="47625"/>
    <xdr:sp macro="" textlink="">
      <xdr:nvSpPr>
        <xdr:cNvPr id="200" name="Shape 111"/>
        <xdr:cNvSpPr txBox="1"/>
      </xdr:nvSpPr>
      <xdr:spPr>
        <a:xfrm>
          <a:off x="24545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10</xdr:row>
      <xdr:rowOff>0</xdr:rowOff>
    </xdr:from>
    <xdr:ext cx="47625" cy="47625"/>
    <xdr:sp macro="" textlink="">
      <xdr:nvSpPr>
        <xdr:cNvPr id="201" name="Shape 110"/>
        <xdr:cNvSpPr/>
      </xdr:nvSpPr>
      <xdr:spPr>
        <a:xfrm>
          <a:off x="24545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10</xdr:row>
      <xdr:rowOff>0</xdr:rowOff>
    </xdr:from>
    <xdr:ext cx="47625" cy="47625"/>
    <xdr:sp macro="" textlink="">
      <xdr:nvSpPr>
        <xdr:cNvPr id="202" name="Shape 111"/>
        <xdr:cNvSpPr txBox="1"/>
      </xdr:nvSpPr>
      <xdr:spPr>
        <a:xfrm>
          <a:off x="24545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10</xdr:row>
      <xdr:rowOff>0</xdr:rowOff>
    </xdr:from>
    <xdr:ext cx="47625" cy="47625"/>
    <xdr:sp macro="" textlink="">
      <xdr:nvSpPr>
        <xdr:cNvPr id="203" name="Shape 110"/>
        <xdr:cNvSpPr/>
      </xdr:nvSpPr>
      <xdr:spPr>
        <a:xfrm>
          <a:off x="24545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10</xdr:row>
      <xdr:rowOff>0</xdr:rowOff>
    </xdr:from>
    <xdr:ext cx="47625" cy="47625"/>
    <xdr:sp macro="" textlink="">
      <xdr:nvSpPr>
        <xdr:cNvPr id="204" name="Shape 111"/>
        <xdr:cNvSpPr txBox="1"/>
      </xdr:nvSpPr>
      <xdr:spPr>
        <a:xfrm>
          <a:off x="24545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10</xdr:row>
      <xdr:rowOff>0</xdr:rowOff>
    </xdr:from>
    <xdr:ext cx="47625" cy="47625"/>
    <xdr:sp macro="" textlink="">
      <xdr:nvSpPr>
        <xdr:cNvPr id="205" name="Shape 110"/>
        <xdr:cNvSpPr/>
      </xdr:nvSpPr>
      <xdr:spPr>
        <a:xfrm>
          <a:off x="24545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10</xdr:row>
      <xdr:rowOff>0</xdr:rowOff>
    </xdr:from>
    <xdr:ext cx="47625" cy="47625"/>
    <xdr:sp macro="" textlink="">
      <xdr:nvSpPr>
        <xdr:cNvPr id="206" name="Shape 111"/>
        <xdr:cNvSpPr txBox="1"/>
      </xdr:nvSpPr>
      <xdr:spPr>
        <a:xfrm>
          <a:off x="24545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10</xdr:row>
      <xdr:rowOff>0</xdr:rowOff>
    </xdr:from>
    <xdr:ext cx="47625" cy="47625"/>
    <xdr:sp macro="" textlink="">
      <xdr:nvSpPr>
        <xdr:cNvPr id="207" name="Shape 110"/>
        <xdr:cNvSpPr/>
      </xdr:nvSpPr>
      <xdr:spPr>
        <a:xfrm>
          <a:off x="24545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10</xdr:row>
      <xdr:rowOff>0</xdr:rowOff>
    </xdr:from>
    <xdr:ext cx="47625" cy="47625"/>
    <xdr:sp macro="" textlink="">
      <xdr:nvSpPr>
        <xdr:cNvPr id="208" name="Shape 111"/>
        <xdr:cNvSpPr txBox="1"/>
      </xdr:nvSpPr>
      <xdr:spPr>
        <a:xfrm>
          <a:off x="24545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10</xdr:row>
      <xdr:rowOff>0</xdr:rowOff>
    </xdr:from>
    <xdr:ext cx="47625" cy="47625"/>
    <xdr:sp macro="" textlink="">
      <xdr:nvSpPr>
        <xdr:cNvPr id="209" name="Shape 110"/>
        <xdr:cNvSpPr/>
      </xdr:nvSpPr>
      <xdr:spPr>
        <a:xfrm>
          <a:off x="24545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10</xdr:row>
      <xdr:rowOff>0</xdr:rowOff>
    </xdr:from>
    <xdr:ext cx="47625" cy="47625"/>
    <xdr:sp macro="" textlink="">
      <xdr:nvSpPr>
        <xdr:cNvPr id="210" name="Shape 111"/>
        <xdr:cNvSpPr txBox="1"/>
      </xdr:nvSpPr>
      <xdr:spPr>
        <a:xfrm>
          <a:off x="24545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10</xdr:row>
      <xdr:rowOff>0</xdr:rowOff>
    </xdr:from>
    <xdr:ext cx="47625" cy="47625"/>
    <xdr:sp macro="" textlink="">
      <xdr:nvSpPr>
        <xdr:cNvPr id="211" name="Shape 111"/>
        <xdr:cNvSpPr txBox="1"/>
      </xdr:nvSpPr>
      <xdr:spPr>
        <a:xfrm>
          <a:off x="24545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12" name="Shape 110"/>
        <xdr:cNvSpPr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13" name="Shape 110"/>
        <xdr:cNvSpPr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14" name="Shape 110"/>
        <xdr:cNvSpPr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15" name="Shape 111"/>
        <xdr:cNvSpPr txBox="1"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16" name="Shape 110"/>
        <xdr:cNvSpPr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17" name="Shape 110"/>
        <xdr:cNvSpPr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18" name="Shape 111"/>
        <xdr:cNvSpPr txBox="1"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19" name="Shape 110"/>
        <xdr:cNvSpPr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20" name="Shape 111"/>
        <xdr:cNvSpPr txBox="1"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21" name="Shape 110"/>
        <xdr:cNvSpPr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22" name="Shape 111"/>
        <xdr:cNvSpPr txBox="1"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23" name="Shape 110"/>
        <xdr:cNvSpPr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24" name="Shape 111"/>
        <xdr:cNvSpPr txBox="1"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25" name="Shape 110"/>
        <xdr:cNvSpPr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26" name="Shape 111"/>
        <xdr:cNvSpPr txBox="1"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27" name="Shape 110"/>
        <xdr:cNvSpPr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28" name="Shape 111"/>
        <xdr:cNvSpPr txBox="1"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29" name="Shape 111"/>
        <xdr:cNvSpPr txBox="1"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30" name="Shape 110"/>
        <xdr:cNvSpPr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31" name="Shape 110"/>
        <xdr:cNvSpPr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32" name="Shape 110"/>
        <xdr:cNvSpPr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33" name="Shape 111"/>
        <xdr:cNvSpPr txBox="1"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34" name="Shape 110"/>
        <xdr:cNvSpPr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35" name="Shape 110"/>
        <xdr:cNvSpPr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36" name="Shape 111"/>
        <xdr:cNvSpPr txBox="1"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37" name="Shape 110"/>
        <xdr:cNvSpPr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38" name="Shape 111"/>
        <xdr:cNvSpPr txBox="1"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39" name="Shape 110"/>
        <xdr:cNvSpPr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40" name="Shape 111"/>
        <xdr:cNvSpPr txBox="1"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41" name="Shape 110"/>
        <xdr:cNvSpPr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42" name="Shape 111"/>
        <xdr:cNvSpPr txBox="1"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43" name="Shape 110"/>
        <xdr:cNvSpPr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44" name="Shape 111"/>
        <xdr:cNvSpPr txBox="1"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45" name="Shape 110"/>
        <xdr:cNvSpPr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46" name="Shape 111"/>
        <xdr:cNvSpPr txBox="1"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55</xdr:row>
      <xdr:rowOff>0</xdr:rowOff>
    </xdr:from>
    <xdr:ext cx="47625" cy="47625"/>
    <xdr:sp macro="" textlink="">
      <xdr:nvSpPr>
        <xdr:cNvPr id="247" name="Shape 111"/>
        <xdr:cNvSpPr txBox="1"/>
      </xdr:nvSpPr>
      <xdr:spPr>
        <a:xfrm>
          <a:off x="24545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10</xdr:row>
      <xdr:rowOff>0</xdr:rowOff>
    </xdr:from>
    <xdr:ext cx="47625" cy="47625"/>
    <xdr:sp macro="" textlink="">
      <xdr:nvSpPr>
        <xdr:cNvPr id="248" name="Shape 110"/>
        <xdr:cNvSpPr/>
      </xdr:nvSpPr>
      <xdr:spPr>
        <a:xfrm>
          <a:off x="46262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10</xdr:row>
      <xdr:rowOff>0</xdr:rowOff>
    </xdr:from>
    <xdr:ext cx="47625" cy="47625"/>
    <xdr:sp macro="" textlink="">
      <xdr:nvSpPr>
        <xdr:cNvPr id="249" name="Shape 110"/>
        <xdr:cNvSpPr/>
      </xdr:nvSpPr>
      <xdr:spPr>
        <a:xfrm>
          <a:off x="46262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10</xdr:row>
      <xdr:rowOff>0</xdr:rowOff>
    </xdr:from>
    <xdr:ext cx="47625" cy="47625"/>
    <xdr:sp macro="" textlink="">
      <xdr:nvSpPr>
        <xdr:cNvPr id="250" name="Shape 110"/>
        <xdr:cNvSpPr/>
      </xdr:nvSpPr>
      <xdr:spPr>
        <a:xfrm>
          <a:off x="46262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10</xdr:row>
      <xdr:rowOff>0</xdr:rowOff>
    </xdr:from>
    <xdr:ext cx="47625" cy="47625"/>
    <xdr:sp macro="" textlink="">
      <xdr:nvSpPr>
        <xdr:cNvPr id="251" name="Shape 111"/>
        <xdr:cNvSpPr txBox="1"/>
      </xdr:nvSpPr>
      <xdr:spPr>
        <a:xfrm>
          <a:off x="46262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10</xdr:row>
      <xdr:rowOff>0</xdr:rowOff>
    </xdr:from>
    <xdr:ext cx="47625" cy="47625"/>
    <xdr:sp macro="" textlink="">
      <xdr:nvSpPr>
        <xdr:cNvPr id="252" name="Shape 110"/>
        <xdr:cNvSpPr/>
      </xdr:nvSpPr>
      <xdr:spPr>
        <a:xfrm>
          <a:off x="46262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10</xdr:row>
      <xdr:rowOff>0</xdr:rowOff>
    </xdr:from>
    <xdr:ext cx="47625" cy="47625"/>
    <xdr:sp macro="" textlink="">
      <xdr:nvSpPr>
        <xdr:cNvPr id="253" name="Shape 110"/>
        <xdr:cNvSpPr/>
      </xdr:nvSpPr>
      <xdr:spPr>
        <a:xfrm>
          <a:off x="46262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10</xdr:row>
      <xdr:rowOff>0</xdr:rowOff>
    </xdr:from>
    <xdr:ext cx="47625" cy="47625"/>
    <xdr:sp macro="" textlink="">
      <xdr:nvSpPr>
        <xdr:cNvPr id="254" name="Shape 111"/>
        <xdr:cNvSpPr txBox="1"/>
      </xdr:nvSpPr>
      <xdr:spPr>
        <a:xfrm>
          <a:off x="46262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10</xdr:row>
      <xdr:rowOff>0</xdr:rowOff>
    </xdr:from>
    <xdr:ext cx="47625" cy="47625"/>
    <xdr:sp macro="" textlink="">
      <xdr:nvSpPr>
        <xdr:cNvPr id="255" name="Shape 110"/>
        <xdr:cNvSpPr/>
      </xdr:nvSpPr>
      <xdr:spPr>
        <a:xfrm>
          <a:off x="46262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10</xdr:row>
      <xdr:rowOff>0</xdr:rowOff>
    </xdr:from>
    <xdr:ext cx="47625" cy="47625"/>
    <xdr:sp macro="" textlink="">
      <xdr:nvSpPr>
        <xdr:cNvPr id="256" name="Shape 111"/>
        <xdr:cNvSpPr txBox="1"/>
      </xdr:nvSpPr>
      <xdr:spPr>
        <a:xfrm>
          <a:off x="46262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10</xdr:row>
      <xdr:rowOff>0</xdr:rowOff>
    </xdr:from>
    <xdr:ext cx="47625" cy="47625"/>
    <xdr:sp macro="" textlink="">
      <xdr:nvSpPr>
        <xdr:cNvPr id="257" name="Shape 110"/>
        <xdr:cNvSpPr/>
      </xdr:nvSpPr>
      <xdr:spPr>
        <a:xfrm>
          <a:off x="46262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10</xdr:row>
      <xdr:rowOff>0</xdr:rowOff>
    </xdr:from>
    <xdr:ext cx="47625" cy="47625"/>
    <xdr:sp macro="" textlink="">
      <xdr:nvSpPr>
        <xdr:cNvPr id="258" name="Shape 111"/>
        <xdr:cNvSpPr txBox="1"/>
      </xdr:nvSpPr>
      <xdr:spPr>
        <a:xfrm>
          <a:off x="46262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10</xdr:row>
      <xdr:rowOff>0</xdr:rowOff>
    </xdr:from>
    <xdr:ext cx="47625" cy="47625"/>
    <xdr:sp macro="" textlink="">
      <xdr:nvSpPr>
        <xdr:cNvPr id="259" name="Shape 110"/>
        <xdr:cNvSpPr/>
      </xdr:nvSpPr>
      <xdr:spPr>
        <a:xfrm>
          <a:off x="46262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10</xdr:row>
      <xdr:rowOff>0</xdr:rowOff>
    </xdr:from>
    <xdr:ext cx="47625" cy="47625"/>
    <xdr:sp macro="" textlink="">
      <xdr:nvSpPr>
        <xdr:cNvPr id="260" name="Shape 111"/>
        <xdr:cNvSpPr txBox="1"/>
      </xdr:nvSpPr>
      <xdr:spPr>
        <a:xfrm>
          <a:off x="46262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10</xdr:row>
      <xdr:rowOff>0</xdr:rowOff>
    </xdr:from>
    <xdr:ext cx="47625" cy="47625"/>
    <xdr:sp macro="" textlink="">
      <xdr:nvSpPr>
        <xdr:cNvPr id="261" name="Shape 110"/>
        <xdr:cNvSpPr/>
      </xdr:nvSpPr>
      <xdr:spPr>
        <a:xfrm>
          <a:off x="46262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10</xdr:row>
      <xdr:rowOff>0</xdr:rowOff>
    </xdr:from>
    <xdr:ext cx="47625" cy="47625"/>
    <xdr:sp macro="" textlink="">
      <xdr:nvSpPr>
        <xdr:cNvPr id="262" name="Shape 111"/>
        <xdr:cNvSpPr txBox="1"/>
      </xdr:nvSpPr>
      <xdr:spPr>
        <a:xfrm>
          <a:off x="46262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10</xdr:row>
      <xdr:rowOff>0</xdr:rowOff>
    </xdr:from>
    <xdr:ext cx="47625" cy="47625"/>
    <xdr:sp macro="" textlink="">
      <xdr:nvSpPr>
        <xdr:cNvPr id="263" name="Shape 110"/>
        <xdr:cNvSpPr/>
      </xdr:nvSpPr>
      <xdr:spPr>
        <a:xfrm>
          <a:off x="46262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10</xdr:row>
      <xdr:rowOff>0</xdr:rowOff>
    </xdr:from>
    <xdr:ext cx="47625" cy="47625"/>
    <xdr:sp macro="" textlink="">
      <xdr:nvSpPr>
        <xdr:cNvPr id="264" name="Shape 111"/>
        <xdr:cNvSpPr txBox="1"/>
      </xdr:nvSpPr>
      <xdr:spPr>
        <a:xfrm>
          <a:off x="46262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10</xdr:row>
      <xdr:rowOff>0</xdr:rowOff>
    </xdr:from>
    <xdr:ext cx="47625" cy="47625"/>
    <xdr:sp macro="" textlink="">
      <xdr:nvSpPr>
        <xdr:cNvPr id="265" name="Shape 111"/>
        <xdr:cNvSpPr txBox="1"/>
      </xdr:nvSpPr>
      <xdr:spPr>
        <a:xfrm>
          <a:off x="46262925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66" name="Shape 110"/>
        <xdr:cNvSpPr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67" name="Shape 110"/>
        <xdr:cNvSpPr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68" name="Shape 110"/>
        <xdr:cNvSpPr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69" name="Shape 111"/>
        <xdr:cNvSpPr txBox="1"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70" name="Shape 110"/>
        <xdr:cNvSpPr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71" name="Shape 110"/>
        <xdr:cNvSpPr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72" name="Shape 111"/>
        <xdr:cNvSpPr txBox="1"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73" name="Shape 110"/>
        <xdr:cNvSpPr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74" name="Shape 111"/>
        <xdr:cNvSpPr txBox="1"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75" name="Shape 110"/>
        <xdr:cNvSpPr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76" name="Shape 111"/>
        <xdr:cNvSpPr txBox="1"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77" name="Shape 110"/>
        <xdr:cNvSpPr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78" name="Shape 111"/>
        <xdr:cNvSpPr txBox="1"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79" name="Shape 110"/>
        <xdr:cNvSpPr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80" name="Shape 111"/>
        <xdr:cNvSpPr txBox="1"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81" name="Shape 110"/>
        <xdr:cNvSpPr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82" name="Shape 111"/>
        <xdr:cNvSpPr txBox="1"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83" name="Shape 111"/>
        <xdr:cNvSpPr txBox="1"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84" name="Shape 110"/>
        <xdr:cNvSpPr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85" name="Shape 110"/>
        <xdr:cNvSpPr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86" name="Shape 110"/>
        <xdr:cNvSpPr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87" name="Shape 111"/>
        <xdr:cNvSpPr txBox="1"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88" name="Shape 110"/>
        <xdr:cNvSpPr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89" name="Shape 110"/>
        <xdr:cNvSpPr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90" name="Shape 111"/>
        <xdr:cNvSpPr txBox="1"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91" name="Shape 110"/>
        <xdr:cNvSpPr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92" name="Shape 111"/>
        <xdr:cNvSpPr txBox="1"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93" name="Shape 110"/>
        <xdr:cNvSpPr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94" name="Shape 111"/>
        <xdr:cNvSpPr txBox="1"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95" name="Shape 110"/>
        <xdr:cNvSpPr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96" name="Shape 111"/>
        <xdr:cNvSpPr txBox="1"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97" name="Shape 110"/>
        <xdr:cNvSpPr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98" name="Shape 111"/>
        <xdr:cNvSpPr txBox="1"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299" name="Shape 110"/>
        <xdr:cNvSpPr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300" name="Shape 111"/>
        <xdr:cNvSpPr txBox="1"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-19050</xdr:colOff>
      <xdr:row>55</xdr:row>
      <xdr:rowOff>0</xdr:rowOff>
    </xdr:from>
    <xdr:ext cx="47625" cy="47625"/>
    <xdr:sp macro="" textlink="">
      <xdr:nvSpPr>
        <xdr:cNvPr id="301" name="Shape 111"/>
        <xdr:cNvSpPr txBox="1"/>
      </xdr:nvSpPr>
      <xdr:spPr>
        <a:xfrm>
          <a:off x="46262925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17</xdr:col>
      <xdr:colOff>0</xdr:colOff>
      <xdr:row>10</xdr:row>
      <xdr:rowOff>0</xdr:rowOff>
    </xdr:from>
    <xdr:ext cx="304800" cy="304800"/>
    <xdr:sp macro="" textlink="">
      <xdr:nvSpPr>
        <xdr:cNvPr id="302" name="AutoShape 62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37290375" y="721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</xdr:row>
      <xdr:rowOff>0</xdr:rowOff>
    </xdr:from>
    <xdr:ext cx="304800" cy="304800"/>
    <xdr:sp macro="" textlink="">
      <xdr:nvSpPr>
        <xdr:cNvPr id="303" name="AutoShape 62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37290375" y="721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10</xdr:row>
      <xdr:rowOff>0</xdr:rowOff>
    </xdr:from>
    <xdr:ext cx="47625" cy="47625"/>
    <xdr:sp macro="" textlink="">
      <xdr:nvSpPr>
        <xdr:cNvPr id="304" name="Shape 110"/>
        <xdr:cNvSpPr/>
      </xdr:nvSpPr>
      <xdr:spPr>
        <a:xfrm>
          <a:off x="439102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10</xdr:row>
      <xdr:rowOff>0</xdr:rowOff>
    </xdr:from>
    <xdr:ext cx="47625" cy="47625"/>
    <xdr:sp macro="" textlink="">
      <xdr:nvSpPr>
        <xdr:cNvPr id="305" name="Shape 110"/>
        <xdr:cNvSpPr/>
      </xdr:nvSpPr>
      <xdr:spPr>
        <a:xfrm>
          <a:off x="439102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10</xdr:row>
      <xdr:rowOff>0</xdr:rowOff>
    </xdr:from>
    <xdr:ext cx="47625" cy="47625"/>
    <xdr:sp macro="" textlink="">
      <xdr:nvSpPr>
        <xdr:cNvPr id="306" name="Shape 110"/>
        <xdr:cNvSpPr/>
      </xdr:nvSpPr>
      <xdr:spPr>
        <a:xfrm>
          <a:off x="439102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10</xdr:row>
      <xdr:rowOff>0</xdr:rowOff>
    </xdr:from>
    <xdr:ext cx="47625" cy="47625"/>
    <xdr:sp macro="" textlink="">
      <xdr:nvSpPr>
        <xdr:cNvPr id="307" name="Shape 111"/>
        <xdr:cNvSpPr txBox="1"/>
      </xdr:nvSpPr>
      <xdr:spPr>
        <a:xfrm>
          <a:off x="439102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10</xdr:row>
      <xdr:rowOff>0</xdr:rowOff>
    </xdr:from>
    <xdr:ext cx="47625" cy="47625"/>
    <xdr:sp macro="" textlink="">
      <xdr:nvSpPr>
        <xdr:cNvPr id="308" name="Shape 110"/>
        <xdr:cNvSpPr/>
      </xdr:nvSpPr>
      <xdr:spPr>
        <a:xfrm>
          <a:off x="439102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10</xdr:row>
      <xdr:rowOff>0</xdr:rowOff>
    </xdr:from>
    <xdr:ext cx="47625" cy="47625"/>
    <xdr:sp macro="" textlink="">
      <xdr:nvSpPr>
        <xdr:cNvPr id="309" name="Shape 110"/>
        <xdr:cNvSpPr/>
      </xdr:nvSpPr>
      <xdr:spPr>
        <a:xfrm>
          <a:off x="439102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10</xdr:row>
      <xdr:rowOff>0</xdr:rowOff>
    </xdr:from>
    <xdr:ext cx="47625" cy="47625"/>
    <xdr:sp macro="" textlink="">
      <xdr:nvSpPr>
        <xdr:cNvPr id="310" name="Shape 111"/>
        <xdr:cNvSpPr txBox="1"/>
      </xdr:nvSpPr>
      <xdr:spPr>
        <a:xfrm>
          <a:off x="439102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10</xdr:row>
      <xdr:rowOff>0</xdr:rowOff>
    </xdr:from>
    <xdr:ext cx="47625" cy="47625"/>
    <xdr:sp macro="" textlink="">
      <xdr:nvSpPr>
        <xdr:cNvPr id="311" name="Shape 110"/>
        <xdr:cNvSpPr/>
      </xdr:nvSpPr>
      <xdr:spPr>
        <a:xfrm>
          <a:off x="439102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10</xdr:row>
      <xdr:rowOff>0</xdr:rowOff>
    </xdr:from>
    <xdr:ext cx="47625" cy="47625"/>
    <xdr:sp macro="" textlink="">
      <xdr:nvSpPr>
        <xdr:cNvPr id="312" name="Shape 111"/>
        <xdr:cNvSpPr txBox="1"/>
      </xdr:nvSpPr>
      <xdr:spPr>
        <a:xfrm>
          <a:off x="439102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10</xdr:row>
      <xdr:rowOff>0</xdr:rowOff>
    </xdr:from>
    <xdr:ext cx="47625" cy="47625"/>
    <xdr:sp macro="" textlink="">
      <xdr:nvSpPr>
        <xdr:cNvPr id="313" name="Shape 110"/>
        <xdr:cNvSpPr/>
      </xdr:nvSpPr>
      <xdr:spPr>
        <a:xfrm>
          <a:off x="439102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10</xdr:row>
      <xdr:rowOff>0</xdr:rowOff>
    </xdr:from>
    <xdr:ext cx="47625" cy="47625"/>
    <xdr:sp macro="" textlink="">
      <xdr:nvSpPr>
        <xdr:cNvPr id="314" name="Shape 111"/>
        <xdr:cNvSpPr txBox="1"/>
      </xdr:nvSpPr>
      <xdr:spPr>
        <a:xfrm>
          <a:off x="439102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10</xdr:row>
      <xdr:rowOff>0</xdr:rowOff>
    </xdr:from>
    <xdr:ext cx="47625" cy="47625"/>
    <xdr:sp macro="" textlink="">
      <xdr:nvSpPr>
        <xdr:cNvPr id="315" name="Shape 110"/>
        <xdr:cNvSpPr/>
      </xdr:nvSpPr>
      <xdr:spPr>
        <a:xfrm>
          <a:off x="439102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10</xdr:row>
      <xdr:rowOff>0</xdr:rowOff>
    </xdr:from>
    <xdr:ext cx="47625" cy="47625"/>
    <xdr:sp macro="" textlink="">
      <xdr:nvSpPr>
        <xdr:cNvPr id="316" name="Shape 111"/>
        <xdr:cNvSpPr txBox="1"/>
      </xdr:nvSpPr>
      <xdr:spPr>
        <a:xfrm>
          <a:off x="439102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10</xdr:row>
      <xdr:rowOff>0</xdr:rowOff>
    </xdr:from>
    <xdr:ext cx="47625" cy="47625"/>
    <xdr:sp macro="" textlink="">
      <xdr:nvSpPr>
        <xdr:cNvPr id="317" name="Shape 110"/>
        <xdr:cNvSpPr/>
      </xdr:nvSpPr>
      <xdr:spPr>
        <a:xfrm>
          <a:off x="439102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10</xdr:row>
      <xdr:rowOff>0</xdr:rowOff>
    </xdr:from>
    <xdr:ext cx="47625" cy="47625"/>
    <xdr:sp macro="" textlink="">
      <xdr:nvSpPr>
        <xdr:cNvPr id="318" name="Shape 111"/>
        <xdr:cNvSpPr txBox="1"/>
      </xdr:nvSpPr>
      <xdr:spPr>
        <a:xfrm>
          <a:off x="439102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10</xdr:row>
      <xdr:rowOff>0</xdr:rowOff>
    </xdr:from>
    <xdr:ext cx="47625" cy="47625"/>
    <xdr:sp macro="" textlink="">
      <xdr:nvSpPr>
        <xdr:cNvPr id="319" name="Shape 110"/>
        <xdr:cNvSpPr/>
      </xdr:nvSpPr>
      <xdr:spPr>
        <a:xfrm>
          <a:off x="439102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10</xdr:row>
      <xdr:rowOff>0</xdr:rowOff>
    </xdr:from>
    <xdr:ext cx="47625" cy="47625"/>
    <xdr:sp macro="" textlink="">
      <xdr:nvSpPr>
        <xdr:cNvPr id="320" name="Shape 111"/>
        <xdr:cNvSpPr txBox="1"/>
      </xdr:nvSpPr>
      <xdr:spPr>
        <a:xfrm>
          <a:off x="439102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10</xdr:row>
      <xdr:rowOff>0</xdr:rowOff>
    </xdr:from>
    <xdr:ext cx="47625" cy="47625"/>
    <xdr:sp macro="" textlink="">
      <xdr:nvSpPr>
        <xdr:cNvPr id="321" name="Shape 111"/>
        <xdr:cNvSpPr txBox="1"/>
      </xdr:nvSpPr>
      <xdr:spPr>
        <a:xfrm>
          <a:off x="4391025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17</xdr:col>
      <xdr:colOff>952500</xdr:colOff>
      <xdr:row>10</xdr:row>
      <xdr:rowOff>0</xdr:rowOff>
    </xdr:from>
    <xdr:ext cx="304800" cy="304800"/>
    <xdr:sp macro="" textlink="">
      <xdr:nvSpPr>
        <xdr:cNvPr id="322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38242875" y="721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952500</xdr:colOff>
      <xdr:row>10</xdr:row>
      <xdr:rowOff>0</xdr:rowOff>
    </xdr:from>
    <xdr:ext cx="304800" cy="304800"/>
    <xdr:sp macro="" textlink="">
      <xdr:nvSpPr>
        <xdr:cNvPr id="323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38242875" y="721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952500</xdr:colOff>
      <xdr:row>10</xdr:row>
      <xdr:rowOff>0</xdr:rowOff>
    </xdr:from>
    <xdr:ext cx="304800" cy="304800"/>
    <xdr:sp macro="" textlink="">
      <xdr:nvSpPr>
        <xdr:cNvPr id="324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38242875" y="721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952500</xdr:colOff>
      <xdr:row>10</xdr:row>
      <xdr:rowOff>0</xdr:rowOff>
    </xdr:from>
    <xdr:ext cx="304800" cy="304800"/>
    <xdr:sp macro="" textlink="">
      <xdr:nvSpPr>
        <xdr:cNvPr id="325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38242875" y="721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952500</xdr:colOff>
      <xdr:row>10</xdr:row>
      <xdr:rowOff>0</xdr:rowOff>
    </xdr:from>
    <xdr:ext cx="304800" cy="304800"/>
    <xdr:sp macro="" textlink="">
      <xdr:nvSpPr>
        <xdr:cNvPr id="326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38242875" y="721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952500</xdr:colOff>
      <xdr:row>19</xdr:row>
      <xdr:rowOff>0</xdr:rowOff>
    </xdr:from>
    <xdr:ext cx="304800" cy="304800"/>
    <xdr:sp macro="" textlink="">
      <xdr:nvSpPr>
        <xdr:cNvPr id="327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38242875" y="17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952500</xdr:colOff>
      <xdr:row>19</xdr:row>
      <xdr:rowOff>0</xdr:rowOff>
    </xdr:from>
    <xdr:ext cx="304800" cy="304800"/>
    <xdr:sp macro="" textlink="">
      <xdr:nvSpPr>
        <xdr:cNvPr id="328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38242875" y="17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59</xdr:row>
      <xdr:rowOff>0</xdr:rowOff>
    </xdr:from>
    <xdr:ext cx="304800" cy="304800"/>
    <xdr:sp macro="" textlink="">
      <xdr:nvSpPr>
        <xdr:cNvPr id="329" name="AutoShape 62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37290375" y="6391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17</xdr:col>
      <xdr:colOff>9525</xdr:colOff>
      <xdr:row>59</xdr:row>
      <xdr:rowOff>0</xdr:rowOff>
    </xdr:from>
    <xdr:to>
      <xdr:col>17</xdr:col>
      <xdr:colOff>314325</xdr:colOff>
      <xdr:row>59</xdr:row>
      <xdr:rowOff>304800</xdr:rowOff>
    </xdr:to>
    <xdr:sp macro="" textlink="">
      <xdr:nvSpPr>
        <xdr:cNvPr id="330" name="Rectángulo 329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37299900" y="6391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31" name="Shape 110"/>
        <xdr:cNvSpPr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32" name="Shape 110"/>
        <xdr:cNvSpPr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33" name="Shape 110"/>
        <xdr:cNvSpPr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34" name="Shape 111"/>
        <xdr:cNvSpPr txBox="1"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35" name="Shape 110"/>
        <xdr:cNvSpPr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36" name="Shape 110"/>
        <xdr:cNvSpPr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37" name="Shape 111"/>
        <xdr:cNvSpPr txBox="1"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38" name="Shape 110"/>
        <xdr:cNvSpPr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39" name="Shape 111"/>
        <xdr:cNvSpPr txBox="1"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40" name="Shape 110"/>
        <xdr:cNvSpPr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41" name="Shape 111"/>
        <xdr:cNvSpPr txBox="1"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42" name="Shape 110"/>
        <xdr:cNvSpPr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43" name="Shape 111"/>
        <xdr:cNvSpPr txBox="1"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44" name="Shape 110"/>
        <xdr:cNvSpPr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45" name="Shape 111"/>
        <xdr:cNvSpPr txBox="1"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46" name="Shape 110"/>
        <xdr:cNvSpPr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47" name="Shape 111"/>
        <xdr:cNvSpPr txBox="1"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48" name="Shape 111"/>
        <xdr:cNvSpPr txBox="1"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17</xdr:col>
      <xdr:colOff>952500</xdr:colOff>
      <xdr:row>55</xdr:row>
      <xdr:rowOff>0</xdr:rowOff>
    </xdr:from>
    <xdr:ext cx="304800" cy="304800"/>
    <xdr:sp macro="" textlink="">
      <xdr:nvSpPr>
        <xdr:cNvPr id="349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38242875" y="5918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952500</xdr:colOff>
      <xdr:row>55</xdr:row>
      <xdr:rowOff>0</xdr:rowOff>
    </xdr:from>
    <xdr:ext cx="304800" cy="304800"/>
    <xdr:sp macro="" textlink="">
      <xdr:nvSpPr>
        <xdr:cNvPr id="350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38242875" y="5918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51" name="Shape 110"/>
        <xdr:cNvSpPr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52" name="Shape 110"/>
        <xdr:cNvSpPr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53" name="Shape 110"/>
        <xdr:cNvSpPr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54" name="Shape 111"/>
        <xdr:cNvSpPr txBox="1"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55" name="Shape 110"/>
        <xdr:cNvSpPr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56" name="Shape 110"/>
        <xdr:cNvSpPr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57" name="Shape 111"/>
        <xdr:cNvSpPr txBox="1"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58" name="Shape 110"/>
        <xdr:cNvSpPr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59" name="Shape 111"/>
        <xdr:cNvSpPr txBox="1"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60" name="Shape 110"/>
        <xdr:cNvSpPr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61" name="Shape 111"/>
        <xdr:cNvSpPr txBox="1"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62" name="Shape 110"/>
        <xdr:cNvSpPr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63" name="Shape 111"/>
        <xdr:cNvSpPr txBox="1"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64" name="Shape 110"/>
        <xdr:cNvSpPr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65" name="Shape 111"/>
        <xdr:cNvSpPr txBox="1"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66" name="Shape 110"/>
        <xdr:cNvSpPr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67" name="Shape 111"/>
        <xdr:cNvSpPr txBox="1"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0</xdr:colOff>
      <xdr:row>55</xdr:row>
      <xdr:rowOff>0</xdr:rowOff>
    </xdr:from>
    <xdr:ext cx="47625" cy="47625"/>
    <xdr:sp macro="" textlink="">
      <xdr:nvSpPr>
        <xdr:cNvPr id="368" name="Shape 111"/>
        <xdr:cNvSpPr txBox="1"/>
      </xdr:nvSpPr>
      <xdr:spPr>
        <a:xfrm>
          <a:off x="4391025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17</xdr:col>
      <xdr:colOff>952500</xdr:colOff>
      <xdr:row>55</xdr:row>
      <xdr:rowOff>0</xdr:rowOff>
    </xdr:from>
    <xdr:ext cx="304800" cy="304800"/>
    <xdr:sp macro="" textlink="">
      <xdr:nvSpPr>
        <xdr:cNvPr id="369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38242875" y="5918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952500</xdr:colOff>
      <xdr:row>55</xdr:row>
      <xdr:rowOff>0</xdr:rowOff>
    </xdr:from>
    <xdr:ext cx="304800" cy="304800"/>
    <xdr:sp macro="" textlink="">
      <xdr:nvSpPr>
        <xdr:cNvPr id="370" name="AutoShape 63" descr="https://http2.mlstatic.com/partidor-taco-de-partida-equipo-de-atletismo-de-arranque-D_NQ_NP_649142-MCO31441809647_072019-F.webp"/>
        <xdr:cNvSpPr>
          <a:spLocks noChangeAspect="1" noChangeArrowheads="1"/>
        </xdr:cNvSpPr>
      </xdr:nvSpPr>
      <xdr:spPr bwMode="auto">
        <a:xfrm>
          <a:off x="38242875" y="5918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-19050</xdr:colOff>
      <xdr:row>10</xdr:row>
      <xdr:rowOff>0</xdr:rowOff>
    </xdr:from>
    <xdr:ext cx="47625" cy="47625"/>
    <xdr:sp macro="" textlink="">
      <xdr:nvSpPr>
        <xdr:cNvPr id="371" name="Shape 110"/>
        <xdr:cNvSpPr/>
      </xdr:nvSpPr>
      <xdr:spPr>
        <a:xfrm>
          <a:off x="438912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10</xdr:row>
      <xdr:rowOff>0</xdr:rowOff>
    </xdr:from>
    <xdr:ext cx="47625" cy="47625"/>
    <xdr:sp macro="" textlink="">
      <xdr:nvSpPr>
        <xdr:cNvPr id="372" name="Shape 110"/>
        <xdr:cNvSpPr/>
      </xdr:nvSpPr>
      <xdr:spPr>
        <a:xfrm>
          <a:off x="438912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10</xdr:row>
      <xdr:rowOff>0</xdr:rowOff>
    </xdr:from>
    <xdr:ext cx="47625" cy="47625"/>
    <xdr:sp macro="" textlink="">
      <xdr:nvSpPr>
        <xdr:cNvPr id="373" name="Shape 110"/>
        <xdr:cNvSpPr/>
      </xdr:nvSpPr>
      <xdr:spPr>
        <a:xfrm>
          <a:off x="438912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10</xdr:row>
      <xdr:rowOff>0</xdr:rowOff>
    </xdr:from>
    <xdr:ext cx="47625" cy="47625"/>
    <xdr:sp macro="" textlink="">
      <xdr:nvSpPr>
        <xdr:cNvPr id="374" name="Shape 111"/>
        <xdr:cNvSpPr txBox="1"/>
      </xdr:nvSpPr>
      <xdr:spPr>
        <a:xfrm>
          <a:off x="438912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10</xdr:row>
      <xdr:rowOff>0</xdr:rowOff>
    </xdr:from>
    <xdr:ext cx="47625" cy="47625"/>
    <xdr:sp macro="" textlink="">
      <xdr:nvSpPr>
        <xdr:cNvPr id="375" name="Shape 110"/>
        <xdr:cNvSpPr/>
      </xdr:nvSpPr>
      <xdr:spPr>
        <a:xfrm>
          <a:off x="438912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10</xdr:row>
      <xdr:rowOff>0</xdr:rowOff>
    </xdr:from>
    <xdr:ext cx="47625" cy="47625"/>
    <xdr:sp macro="" textlink="">
      <xdr:nvSpPr>
        <xdr:cNvPr id="376" name="Shape 110"/>
        <xdr:cNvSpPr/>
      </xdr:nvSpPr>
      <xdr:spPr>
        <a:xfrm>
          <a:off x="438912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10</xdr:row>
      <xdr:rowOff>0</xdr:rowOff>
    </xdr:from>
    <xdr:ext cx="47625" cy="47625"/>
    <xdr:sp macro="" textlink="">
      <xdr:nvSpPr>
        <xdr:cNvPr id="377" name="Shape 111"/>
        <xdr:cNvSpPr txBox="1"/>
      </xdr:nvSpPr>
      <xdr:spPr>
        <a:xfrm>
          <a:off x="438912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10</xdr:row>
      <xdr:rowOff>0</xdr:rowOff>
    </xdr:from>
    <xdr:ext cx="47625" cy="47625"/>
    <xdr:sp macro="" textlink="">
      <xdr:nvSpPr>
        <xdr:cNvPr id="378" name="Shape 110"/>
        <xdr:cNvSpPr/>
      </xdr:nvSpPr>
      <xdr:spPr>
        <a:xfrm>
          <a:off x="438912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10</xdr:row>
      <xdr:rowOff>0</xdr:rowOff>
    </xdr:from>
    <xdr:ext cx="47625" cy="47625"/>
    <xdr:sp macro="" textlink="">
      <xdr:nvSpPr>
        <xdr:cNvPr id="379" name="Shape 111"/>
        <xdr:cNvSpPr txBox="1"/>
      </xdr:nvSpPr>
      <xdr:spPr>
        <a:xfrm>
          <a:off x="438912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10</xdr:row>
      <xdr:rowOff>0</xdr:rowOff>
    </xdr:from>
    <xdr:ext cx="47625" cy="47625"/>
    <xdr:sp macro="" textlink="">
      <xdr:nvSpPr>
        <xdr:cNvPr id="380" name="Shape 110"/>
        <xdr:cNvSpPr/>
      </xdr:nvSpPr>
      <xdr:spPr>
        <a:xfrm>
          <a:off x="438912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10</xdr:row>
      <xdr:rowOff>0</xdr:rowOff>
    </xdr:from>
    <xdr:ext cx="47625" cy="47625"/>
    <xdr:sp macro="" textlink="">
      <xdr:nvSpPr>
        <xdr:cNvPr id="381" name="Shape 111"/>
        <xdr:cNvSpPr txBox="1"/>
      </xdr:nvSpPr>
      <xdr:spPr>
        <a:xfrm>
          <a:off x="438912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10</xdr:row>
      <xdr:rowOff>0</xdr:rowOff>
    </xdr:from>
    <xdr:ext cx="47625" cy="47625"/>
    <xdr:sp macro="" textlink="">
      <xdr:nvSpPr>
        <xdr:cNvPr id="382" name="Shape 110"/>
        <xdr:cNvSpPr/>
      </xdr:nvSpPr>
      <xdr:spPr>
        <a:xfrm>
          <a:off x="438912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10</xdr:row>
      <xdr:rowOff>0</xdr:rowOff>
    </xdr:from>
    <xdr:ext cx="47625" cy="47625"/>
    <xdr:sp macro="" textlink="">
      <xdr:nvSpPr>
        <xdr:cNvPr id="383" name="Shape 111"/>
        <xdr:cNvSpPr txBox="1"/>
      </xdr:nvSpPr>
      <xdr:spPr>
        <a:xfrm>
          <a:off x="438912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10</xdr:row>
      <xdr:rowOff>0</xdr:rowOff>
    </xdr:from>
    <xdr:ext cx="47625" cy="47625"/>
    <xdr:sp macro="" textlink="">
      <xdr:nvSpPr>
        <xdr:cNvPr id="384" name="Shape 110"/>
        <xdr:cNvSpPr/>
      </xdr:nvSpPr>
      <xdr:spPr>
        <a:xfrm>
          <a:off x="438912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10</xdr:row>
      <xdr:rowOff>0</xdr:rowOff>
    </xdr:from>
    <xdr:ext cx="47625" cy="47625"/>
    <xdr:sp macro="" textlink="">
      <xdr:nvSpPr>
        <xdr:cNvPr id="385" name="Shape 111"/>
        <xdr:cNvSpPr txBox="1"/>
      </xdr:nvSpPr>
      <xdr:spPr>
        <a:xfrm>
          <a:off x="438912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10</xdr:row>
      <xdr:rowOff>0</xdr:rowOff>
    </xdr:from>
    <xdr:ext cx="47625" cy="47625"/>
    <xdr:sp macro="" textlink="">
      <xdr:nvSpPr>
        <xdr:cNvPr id="386" name="Shape 110"/>
        <xdr:cNvSpPr/>
      </xdr:nvSpPr>
      <xdr:spPr>
        <a:xfrm>
          <a:off x="438912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10</xdr:row>
      <xdr:rowOff>0</xdr:rowOff>
    </xdr:from>
    <xdr:ext cx="47625" cy="47625"/>
    <xdr:sp macro="" textlink="">
      <xdr:nvSpPr>
        <xdr:cNvPr id="387" name="Shape 111"/>
        <xdr:cNvSpPr txBox="1"/>
      </xdr:nvSpPr>
      <xdr:spPr>
        <a:xfrm>
          <a:off x="438912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10</xdr:row>
      <xdr:rowOff>0</xdr:rowOff>
    </xdr:from>
    <xdr:ext cx="47625" cy="47625"/>
    <xdr:sp macro="" textlink="">
      <xdr:nvSpPr>
        <xdr:cNvPr id="388" name="Shape 111"/>
        <xdr:cNvSpPr txBox="1"/>
      </xdr:nvSpPr>
      <xdr:spPr>
        <a:xfrm>
          <a:off x="43891200" y="7210425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389" name="Shape 110"/>
        <xdr:cNvSpPr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390" name="Shape 110"/>
        <xdr:cNvSpPr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391" name="Shape 110"/>
        <xdr:cNvSpPr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392" name="Shape 111"/>
        <xdr:cNvSpPr txBox="1"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393" name="Shape 110"/>
        <xdr:cNvSpPr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394" name="Shape 110"/>
        <xdr:cNvSpPr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395" name="Shape 111"/>
        <xdr:cNvSpPr txBox="1"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396" name="Shape 110"/>
        <xdr:cNvSpPr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397" name="Shape 111"/>
        <xdr:cNvSpPr txBox="1"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398" name="Shape 110"/>
        <xdr:cNvSpPr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399" name="Shape 111"/>
        <xdr:cNvSpPr txBox="1"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400" name="Shape 110"/>
        <xdr:cNvSpPr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401" name="Shape 111"/>
        <xdr:cNvSpPr txBox="1"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402" name="Shape 110"/>
        <xdr:cNvSpPr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403" name="Shape 111"/>
        <xdr:cNvSpPr txBox="1"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404" name="Shape 110"/>
        <xdr:cNvSpPr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405" name="Shape 111"/>
        <xdr:cNvSpPr txBox="1"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406" name="Shape 111"/>
        <xdr:cNvSpPr txBox="1"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407" name="Shape 110"/>
        <xdr:cNvSpPr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408" name="Shape 110"/>
        <xdr:cNvSpPr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409" name="Shape 110"/>
        <xdr:cNvSpPr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410" name="Shape 111"/>
        <xdr:cNvSpPr txBox="1"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411" name="Shape 110"/>
        <xdr:cNvSpPr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412" name="Shape 110"/>
        <xdr:cNvSpPr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413" name="Shape 111"/>
        <xdr:cNvSpPr txBox="1"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414" name="Shape 110"/>
        <xdr:cNvSpPr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415" name="Shape 111"/>
        <xdr:cNvSpPr txBox="1"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416" name="Shape 110"/>
        <xdr:cNvSpPr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417" name="Shape 111"/>
        <xdr:cNvSpPr txBox="1"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418" name="Shape 110"/>
        <xdr:cNvSpPr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419" name="Shape 111"/>
        <xdr:cNvSpPr txBox="1"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420" name="Shape 110"/>
        <xdr:cNvSpPr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421" name="Shape 111"/>
        <xdr:cNvSpPr txBox="1"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422" name="Shape 110"/>
        <xdr:cNvSpPr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423" name="Shape 111"/>
        <xdr:cNvSpPr txBox="1"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-19050</xdr:colOff>
      <xdr:row>55</xdr:row>
      <xdr:rowOff>0</xdr:rowOff>
    </xdr:from>
    <xdr:ext cx="47625" cy="47625"/>
    <xdr:sp macro="" textlink="">
      <xdr:nvSpPr>
        <xdr:cNvPr id="424" name="Shape 111"/>
        <xdr:cNvSpPr txBox="1"/>
      </xdr:nvSpPr>
      <xdr:spPr>
        <a:xfrm>
          <a:off x="43891200" y="59188350"/>
          <a:ext cx="47625" cy="47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4"/>
  <sheetViews>
    <sheetView tabSelected="1" topLeftCell="A4" zoomScale="40" zoomScaleNormal="40" workbookViewId="0">
      <selection activeCell="N11" sqref="N11"/>
    </sheetView>
  </sheetViews>
  <sheetFormatPr baseColWidth="10" defaultRowHeight="14.4" x14ac:dyDescent="0.3"/>
  <cols>
    <col min="2" max="2" width="71.109375" style="6" customWidth="1"/>
    <col min="3" max="3" width="9.44140625" customWidth="1"/>
    <col min="4" max="4" width="26.5546875" customWidth="1"/>
    <col min="5" max="5" width="24.109375" customWidth="1"/>
    <col min="6" max="6" width="22" style="2" customWidth="1"/>
    <col min="7" max="7" width="36.44140625" customWidth="1"/>
    <col min="8" max="8" width="46.5546875" customWidth="1"/>
    <col min="9" max="9" width="21.44140625" customWidth="1"/>
    <col min="10" max="10" width="99.33203125" customWidth="1"/>
    <col min="11" max="11" width="35.5546875" customWidth="1"/>
    <col min="12" max="12" width="20.109375" customWidth="1"/>
    <col min="13" max="13" width="24.109375" customWidth="1"/>
    <col min="14" max="14" width="22" style="2" customWidth="1"/>
    <col min="15" max="15" width="36.44140625" customWidth="1"/>
    <col min="16" max="16" width="46.5546875" customWidth="1"/>
    <col min="17" max="17" width="6" customWidth="1"/>
    <col min="18" max="18" width="99.33203125" customWidth="1"/>
    <col min="19" max="19" width="35.5546875" customWidth="1"/>
    <col min="20" max="20" width="20.109375" customWidth="1"/>
    <col min="21" max="21" width="24.109375" customWidth="1"/>
    <col min="22" max="22" width="22" style="2" customWidth="1"/>
    <col min="23" max="23" width="36.44140625" customWidth="1"/>
    <col min="24" max="24" width="46.5546875" customWidth="1"/>
    <col min="27" max="27" width="29.33203125" customWidth="1"/>
  </cols>
  <sheetData>
    <row r="1" spans="1:24" ht="24.6" x14ac:dyDescent="0.4">
      <c r="B1" s="1" t="s">
        <v>0</v>
      </c>
    </row>
    <row r="2" spans="1:24" ht="24.6" x14ac:dyDescent="0.4">
      <c r="B2" s="1" t="s">
        <v>1</v>
      </c>
    </row>
    <row r="3" spans="1:24" ht="35.4" x14ac:dyDescent="0.6">
      <c r="B3" s="3" t="s">
        <v>2</v>
      </c>
    </row>
    <row r="4" spans="1:24" ht="35.4" x14ac:dyDescent="0.6">
      <c r="B4" s="3" t="s">
        <v>3</v>
      </c>
    </row>
    <row r="5" spans="1:24" ht="65.25" customHeight="1" x14ac:dyDescent="0.65">
      <c r="B5" s="112" t="s">
        <v>4</v>
      </c>
      <c r="C5" s="112"/>
      <c r="D5" s="112"/>
      <c r="E5" s="112"/>
      <c r="F5" s="112"/>
      <c r="G5" s="112"/>
      <c r="H5" s="112"/>
      <c r="J5" s="118" t="s">
        <v>86</v>
      </c>
      <c r="N5"/>
      <c r="V5"/>
    </row>
    <row r="6" spans="1:24" ht="109.5" customHeight="1" thickBot="1" x14ac:dyDescent="0.9">
      <c r="B6" s="113" t="s">
        <v>5</v>
      </c>
      <c r="C6" s="113"/>
      <c r="D6" s="113"/>
      <c r="E6" s="113"/>
      <c r="F6" s="113"/>
      <c r="G6" s="113"/>
      <c r="J6" s="114" t="s">
        <v>6</v>
      </c>
      <c r="K6" s="114"/>
      <c r="L6" s="114"/>
      <c r="M6" s="114"/>
      <c r="N6" s="114"/>
      <c r="O6" s="114"/>
      <c r="P6" s="114"/>
      <c r="R6" s="114" t="s">
        <v>7</v>
      </c>
      <c r="S6" s="114"/>
      <c r="T6" s="114"/>
      <c r="U6" s="114"/>
      <c r="V6" s="114"/>
      <c r="W6" s="114"/>
      <c r="X6" s="114"/>
    </row>
    <row r="7" spans="1:24" ht="28.5" customHeight="1" thickBot="1" x14ac:dyDescent="0.35">
      <c r="A7" s="115" t="s">
        <v>8</v>
      </c>
      <c r="B7" s="109" t="s">
        <v>9</v>
      </c>
      <c r="C7" s="103" t="s">
        <v>10</v>
      </c>
      <c r="D7" s="100" t="s">
        <v>11</v>
      </c>
      <c r="E7" s="100" t="s">
        <v>12</v>
      </c>
      <c r="F7" s="106" t="s">
        <v>13</v>
      </c>
      <c r="G7" s="4" t="s">
        <v>14</v>
      </c>
      <c r="H7" s="5"/>
      <c r="J7" s="109" t="s">
        <v>9</v>
      </c>
      <c r="K7" s="100" t="s">
        <v>15</v>
      </c>
      <c r="L7" s="103" t="s">
        <v>10</v>
      </c>
      <c r="M7" s="100" t="s">
        <v>12</v>
      </c>
      <c r="N7" s="106" t="s">
        <v>13</v>
      </c>
      <c r="O7" s="4" t="s">
        <v>14</v>
      </c>
      <c r="P7" s="5"/>
      <c r="R7" s="109" t="s">
        <v>9</v>
      </c>
      <c r="S7" s="100" t="s">
        <v>15</v>
      </c>
      <c r="T7" s="103" t="s">
        <v>10</v>
      </c>
      <c r="U7" s="100" t="s">
        <v>12</v>
      </c>
      <c r="V7" s="106" t="s">
        <v>13</v>
      </c>
      <c r="W7" s="4" t="s">
        <v>14</v>
      </c>
      <c r="X7" s="5"/>
    </row>
    <row r="8" spans="1:24" ht="24" customHeight="1" x14ac:dyDescent="0.3">
      <c r="A8" s="116"/>
      <c r="B8" s="110"/>
      <c r="C8" s="104"/>
      <c r="D8" s="101"/>
      <c r="E8" s="101"/>
      <c r="F8" s="107"/>
      <c r="G8" s="95" t="s">
        <v>16</v>
      </c>
      <c r="H8" s="97" t="s">
        <v>17</v>
      </c>
      <c r="J8" s="110"/>
      <c r="K8" s="101"/>
      <c r="L8" s="104"/>
      <c r="M8" s="101"/>
      <c r="N8" s="107"/>
      <c r="O8" s="95" t="s">
        <v>16</v>
      </c>
      <c r="P8" s="97" t="s">
        <v>17</v>
      </c>
      <c r="R8" s="110"/>
      <c r="S8" s="101"/>
      <c r="T8" s="104"/>
      <c r="U8" s="101"/>
      <c r="V8" s="107"/>
      <c r="W8" s="95" t="s">
        <v>16</v>
      </c>
      <c r="X8" s="97" t="s">
        <v>17</v>
      </c>
    </row>
    <row r="9" spans="1:24" ht="177.75" customHeight="1" thickBot="1" x14ac:dyDescent="0.35">
      <c r="A9" s="117"/>
      <c r="B9" s="111"/>
      <c r="C9" s="105"/>
      <c r="D9" s="102"/>
      <c r="E9" s="102"/>
      <c r="F9" s="108"/>
      <c r="G9" s="96"/>
      <c r="H9" s="98"/>
      <c r="J9" s="111"/>
      <c r="K9" s="102"/>
      <c r="L9" s="105"/>
      <c r="M9" s="102"/>
      <c r="N9" s="108"/>
      <c r="O9" s="96"/>
      <c r="P9" s="98"/>
      <c r="R9" s="111"/>
      <c r="S9" s="102"/>
      <c r="T9" s="105"/>
      <c r="U9" s="102"/>
      <c r="V9" s="108"/>
      <c r="W9" s="96"/>
      <c r="X9" s="98"/>
    </row>
    <row r="10" spans="1:24" ht="39.75" customHeight="1" x14ac:dyDescent="0.3">
      <c r="J10" s="6"/>
      <c r="R10" s="6"/>
    </row>
    <row r="11" spans="1:24" s="15" customFormat="1" ht="71.25" customHeight="1" x14ac:dyDescent="0.6">
      <c r="A11" s="7">
        <v>1</v>
      </c>
      <c r="B11" s="8" t="s">
        <v>18</v>
      </c>
      <c r="C11" s="9">
        <v>0.19</v>
      </c>
      <c r="D11" s="10">
        <v>3529</v>
      </c>
      <c r="E11" s="11" t="s">
        <v>19</v>
      </c>
      <c r="F11" s="12" t="s">
        <v>13</v>
      </c>
      <c r="G11" s="13">
        <v>300</v>
      </c>
      <c r="H11" s="14">
        <f t="shared" ref="H11:H61" si="0">G11*D11</f>
        <v>1058700</v>
      </c>
      <c r="J11" s="16" t="s">
        <v>18</v>
      </c>
      <c r="K11" s="17">
        <v>5350</v>
      </c>
      <c r="L11" s="18">
        <v>0</v>
      </c>
      <c r="M11" s="19" t="s">
        <v>19</v>
      </c>
      <c r="N11" s="20" t="s">
        <v>13</v>
      </c>
      <c r="O11" s="21">
        <v>300</v>
      </c>
      <c r="P11" s="22">
        <f>O11*K11</f>
        <v>1605000</v>
      </c>
      <c r="R11" s="8" t="s">
        <v>18</v>
      </c>
      <c r="S11" s="10">
        <v>3500</v>
      </c>
      <c r="T11" s="23">
        <v>0.19</v>
      </c>
      <c r="U11" s="24" t="s">
        <v>19</v>
      </c>
      <c r="V11" s="12" t="s">
        <v>13</v>
      </c>
      <c r="W11" s="13">
        <v>300</v>
      </c>
      <c r="X11" s="25">
        <f>W11*S11</f>
        <v>1050000</v>
      </c>
    </row>
    <row r="12" spans="1:24" s="15" customFormat="1" ht="103.5" customHeight="1" x14ac:dyDescent="0.6">
      <c r="A12" s="7">
        <v>2</v>
      </c>
      <c r="B12" s="8" t="s">
        <v>20</v>
      </c>
      <c r="C12" s="9">
        <v>0.19</v>
      </c>
      <c r="D12" s="10">
        <v>7899</v>
      </c>
      <c r="E12" s="11" t="s">
        <v>19</v>
      </c>
      <c r="F12" s="12" t="s">
        <v>21</v>
      </c>
      <c r="G12" s="13">
        <v>80</v>
      </c>
      <c r="H12" s="14">
        <f t="shared" si="0"/>
        <v>631920</v>
      </c>
      <c r="J12" s="8" t="s">
        <v>20</v>
      </c>
      <c r="K12" s="26">
        <v>7999.1596638655465</v>
      </c>
      <c r="L12" s="9">
        <v>0.19</v>
      </c>
      <c r="M12" s="11" t="s">
        <v>19</v>
      </c>
      <c r="N12" s="12" t="s">
        <v>21</v>
      </c>
      <c r="O12" s="13">
        <v>80</v>
      </c>
      <c r="P12" s="14">
        <f>O12*K12</f>
        <v>639932.77310924372</v>
      </c>
      <c r="R12" s="8" t="s">
        <v>20</v>
      </c>
      <c r="S12" s="26">
        <v>7800</v>
      </c>
      <c r="T12" s="9">
        <v>0.19</v>
      </c>
      <c r="U12" s="11" t="s">
        <v>19</v>
      </c>
      <c r="V12" s="12" t="s">
        <v>21</v>
      </c>
      <c r="W12" s="13">
        <v>80</v>
      </c>
      <c r="X12" s="14">
        <f>W12*S12</f>
        <v>624000</v>
      </c>
    </row>
    <row r="13" spans="1:24" s="15" customFormat="1" ht="71.25" customHeight="1" x14ac:dyDescent="0.6">
      <c r="A13" s="7">
        <v>3</v>
      </c>
      <c r="B13" s="8" t="s">
        <v>22</v>
      </c>
      <c r="C13" s="9">
        <v>0.19</v>
      </c>
      <c r="D13" s="10">
        <v>1176</v>
      </c>
      <c r="E13" s="11" t="s">
        <v>19</v>
      </c>
      <c r="F13" s="12" t="s">
        <v>13</v>
      </c>
      <c r="G13" s="13">
        <v>400</v>
      </c>
      <c r="H13" s="14">
        <f t="shared" si="0"/>
        <v>470400</v>
      </c>
      <c r="J13" s="8" t="s">
        <v>22</v>
      </c>
      <c r="K13" s="26">
        <v>640.3361344537816</v>
      </c>
      <c r="L13" s="9">
        <v>0.19</v>
      </c>
      <c r="M13" s="11" t="s">
        <v>19</v>
      </c>
      <c r="N13" s="12" t="s">
        <v>13</v>
      </c>
      <c r="O13" s="13">
        <v>400</v>
      </c>
      <c r="P13" s="14">
        <f t="shared" ref="P13:P60" si="1">O13*K13</f>
        <v>256134.45378151262</v>
      </c>
      <c r="R13" s="8" t="s">
        <v>22</v>
      </c>
      <c r="S13" s="26">
        <v>1150</v>
      </c>
      <c r="T13" s="9">
        <v>0.19</v>
      </c>
      <c r="U13" s="11" t="s">
        <v>19</v>
      </c>
      <c r="V13" s="12" t="s">
        <v>13</v>
      </c>
      <c r="W13" s="13">
        <v>400</v>
      </c>
      <c r="X13" s="14">
        <f t="shared" ref="X13:X60" si="2">W13*S13</f>
        <v>460000</v>
      </c>
    </row>
    <row r="14" spans="1:24" s="15" customFormat="1" ht="126" customHeight="1" x14ac:dyDescent="0.6">
      <c r="A14" s="7">
        <v>4</v>
      </c>
      <c r="B14" s="8" t="s">
        <v>23</v>
      </c>
      <c r="C14" s="9">
        <v>0.19</v>
      </c>
      <c r="D14" s="10">
        <v>16218</v>
      </c>
      <c r="E14" s="11" t="s">
        <v>19</v>
      </c>
      <c r="F14" s="12" t="s">
        <v>13</v>
      </c>
      <c r="G14" s="13">
        <v>20</v>
      </c>
      <c r="H14" s="14">
        <f t="shared" si="0"/>
        <v>324360</v>
      </c>
      <c r="J14" s="8" t="s">
        <v>23</v>
      </c>
      <c r="K14" s="26">
        <v>16999.159663865546</v>
      </c>
      <c r="L14" s="9">
        <v>0.19</v>
      </c>
      <c r="M14" s="11" t="s">
        <v>19</v>
      </c>
      <c r="N14" s="12" t="s">
        <v>13</v>
      </c>
      <c r="O14" s="13">
        <v>20</v>
      </c>
      <c r="P14" s="14">
        <f t="shared" si="1"/>
        <v>339983.19327731093</v>
      </c>
      <c r="R14" s="8" t="s">
        <v>23</v>
      </c>
      <c r="S14" s="26">
        <v>16000</v>
      </c>
      <c r="T14" s="9">
        <v>0.19</v>
      </c>
      <c r="U14" s="11" t="s">
        <v>19</v>
      </c>
      <c r="V14" s="12" t="s">
        <v>13</v>
      </c>
      <c r="W14" s="13">
        <v>20</v>
      </c>
      <c r="X14" s="14">
        <f t="shared" si="2"/>
        <v>320000</v>
      </c>
    </row>
    <row r="15" spans="1:24" s="15" customFormat="1" ht="71.25" customHeight="1" x14ac:dyDescent="0.6">
      <c r="A15" s="7">
        <v>5</v>
      </c>
      <c r="B15" s="27" t="s">
        <v>24</v>
      </c>
      <c r="C15" s="9">
        <v>0.19</v>
      </c>
      <c r="D15" s="10">
        <v>8319</v>
      </c>
      <c r="E15" s="11" t="s">
        <v>19</v>
      </c>
      <c r="F15" s="28" t="s">
        <v>25</v>
      </c>
      <c r="G15" s="13">
        <v>800</v>
      </c>
      <c r="H15" s="14">
        <f t="shared" si="0"/>
        <v>6655200</v>
      </c>
      <c r="J15" s="27" t="s">
        <v>24</v>
      </c>
      <c r="K15" s="26">
        <v>6250.4201680672268</v>
      </c>
      <c r="L15" s="9">
        <v>0.19</v>
      </c>
      <c r="M15" s="11" t="s">
        <v>19</v>
      </c>
      <c r="N15" s="28" t="s">
        <v>25</v>
      </c>
      <c r="O15" s="13">
        <v>800</v>
      </c>
      <c r="P15" s="14">
        <f t="shared" si="1"/>
        <v>5000336.1344537809</v>
      </c>
      <c r="R15" s="27" t="s">
        <v>24</v>
      </c>
      <c r="S15" s="26">
        <v>8000</v>
      </c>
      <c r="T15" s="9">
        <v>0.19</v>
      </c>
      <c r="U15" s="11" t="s">
        <v>19</v>
      </c>
      <c r="V15" s="28" t="s">
        <v>25</v>
      </c>
      <c r="W15" s="13">
        <v>800</v>
      </c>
      <c r="X15" s="14">
        <f t="shared" si="2"/>
        <v>6400000</v>
      </c>
    </row>
    <row r="16" spans="1:24" s="15" customFormat="1" ht="71.25" customHeight="1" x14ac:dyDescent="0.6">
      <c r="A16" s="7">
        <v>6</v>
      </c>
      <c r="B16" s="8" t="s">
        <v>26</v>
      </c>
      <c r="C16" s="9">
        <v>0.19</v>
      </c>
      <c r="D16" s="10">
        <v>3361</v>
      </c>
      <c r="E16" s="11" t="s">
        <v>19</v>
      </c>
      <c r="F16" s="12" t="s">
        <v>27</v>
      </c>
      <c r="G16" s="13">
        <v>400</v>
      </c>
      <c r="H16" s="14">
        <f t="shared" si="0"/>
        <v>1344400</v>
      </c>
      <c r="J16" s="8" t="s">
        <v>26</v>
      </c>
      <c r="K16" s="26">
        <v>1988.2352941176471</v>
      </c>
      <c r="L16" s="9">
        <v>0.19</v>
      </c>
      <c r="M16" s="11" t="s">
        <v>19</v>
      </c>
      <c r="N16" s="12" t="s">
        <v>27</v>
      </c>
      <c r="O16" s="13">
        <v>400</v>
      </c>
      <c r="P16" s="14">
        <f t="shared" si="1"/>
        <v>795294.1176470588</v>
      </c>
      <c r="R16" s="8" t="s">
        <v>26</v>
      </c>
      <c r="S16" s="26">
        <v>3300</v>
      </c>
      <c r="T16" s="9">
        <v>0.19</v>
      </c>
      <c r="U16" s="11" t="s">
        <v>19</v>
      </c>
      <c r="V16" s="12" t="s">
        <v>27</v>
      </c>
      <c r="W16" s="13">
        <v>400</v>
      </c>
      <c r="X16" s="14">
        <f t="shared" si="2"/>
        <v>1320000</v>
      </c>
    </row>
    <row r="17" spans="1:24" s="15" customFormat="1" ht="71.25" customHeight="1" x14ac:dyDescent="0.6">
      <c r="A17" s="7">
        <v>7</v>
      </c>
      <c r="B17" s="8" t="s">
        <v>28</v>
      </c>
      <c r="C17" s="9">
        <v>0.19</v>
      </c>
      <c r="D17" s="10">
        <v>2941</v>
      </c>
      <c r="E17" s="11" t="s">
        <v>19</v>
      </c>
      <c r="F17" s="12" t="s">
        <v>27</v>
      </c>
      <c r="G17" s="13">
        <v>400</v>
      </c>
      <c r="H17" s="14">
        <f t="shared" si="0"/>
        <v>1176400</v>
      </c>
      <c r="J17" s="8" t="s">
        <v>28</v>
      </c>
      <c r="K17" s="26">
        <v>1798.3193277310925</v>
      </c>
      <c r="L17" s="9">
        <v>0.19</v>
      </c>
      <c r="M17" s="11" t="s">
        <v>19</v>
      </c>
      <c r="N17" s="12" t="s">
        <v>27</v>
      </c>
      <c r="O17" s="13">
        <v>400</v>
      </c>
      <c r="P17" s="14">
        <f t="shared" si="1"/>
        <v>719327.73109243694</v>
      </c>
      <c r="R17" s="8" t="s">
        <v>28</v>
      </c>
      <c r="S17" s="26">
        <v>2900</v>
      </c>
      <c r="T17" s="9">
        <v>0.19</v>
      </c>
      <c r="U17" s="11" t="s">
        <v>19</v>
      </c>
      <c r="V17" s="12" t="s">
        <v>27</v>
      </c>
      <c r="W17" s="13">
        <v>400</v>
      </c>
      <c r="X17" s="14">
        <f t="shared" si="2"/>
        <v>1160000</v>
      </c>
    </row>
    <row r="18" spans="1:24" s="15" customFormat="1" ht="116.25" customHeight="1" x14ac:dyDescent="0.6">
      <c r="A18" s="7">
        <v>8</v>
      </c>
      <c r="B18" s="8" t="s">
        <v>29</v>
      </c>
      <c r="C18" s="9">
        <v>0.19</v>
      </c>
      <c r="D18" s="10">
        <v>47899</v>
      </c>
      <c r="E18" s="11" t="s">
        <v>19</v>
      </c>
      <c r="F18" s="12" t="s">
        <v>13</v>
      </c>
      <c r="G18" s="13">
        <v>10</v>
      </c>
      <c r="H18" s="14">
        <f t="shared" si="0"/>
        <v>478990</v>
      </c>
      <c r="J18" s="8" t="s">
        <v>29</v>
      </c>
      <c r="K18" s="26">
        <v>37900</v>
      </c>
      <c r="L18" s="9">
        <v>0.19</v>
      </c>
      <c r="M18" s="11" t="s">
        <v>19</v>
      </c>
      <c r="N18" s="12" t="s">
        <v>13</v>
      </c>
      <c r="O18" s="13">
        <v>10</v>
      </c>
      <c r="P18" s="14">
        <f t="shared" si="1"/>
        <v>379000</v>
      </c>
      <c r="R18" s="8" t="s">
        <v>29</v>
      </c>
      <c r="S18" s="26">
        <v>47000</v>
      </c>
      <c r="T18" s="9">
        <v>0.19</v>
      </c>
      <c r="U18" s="11" t="s">
        <v>19</v>
      </c>
      <c r="V18" s="12" t="s">
        <v>13</v>
      </c>
      <c r="W18" s="13">
        <v>10</v>
      </c>
      <c r="X18" s="14">
        <f t="shared" si="2"/>
        <v>470000</v>
      </c>
    </row>
    <row r="19" spans="1:24" s="15" customFormat="1" ht="71.25" customHeight="1" x14ac:dyDescent="0.6">
      <c r="A19" s="7">
        <v>9</v>
      </c>
      <c r="B19" s="8" t="s">
        <v>30</v>
      </c>
      <c r="C19" s="9">
        <v>0.19</v>
      </c>
      <c r="D19" s="10">
        <v>13403</v>
      </c>
      <c r="E19" s="11" t="s">
        <v>19</v>
      </c>
      <c r="F19" s="12" t="s">
        <v>31</v>
      </c>
      <c r="G19" s="13">
        <v>20</v>
      </c>
      <c r="H19" s="14">
        <f t="shared" si="0"/>
        <v>268060</v>
      </c>
      <c r="J19" s="8" t="s">
        <v>30</v>
      </c>
      <c r="K19" s="26">
        <v>26973.949579831933</v>
      </c>
      <c r="L19" s="9">
        <v>0.19</v>
      </c>
      <c r="M19" s="11" t="s">
        <v>19</v>
      </c>
      <c r="N19" s="12" t="s">
        <v>31</v>
      </c>
      <c r="O19" s="13">
        <v>20</v>
      </c>
      <c r="P19" s="14">
        <f t="shared" si="1"/>
        <v>539478.99159663869</v>
      </c>
      <c r="R19" s="8" t="s">
        <v>30</v>
      </c>
      <c r="S19" s="26">
        <v>13000</v>
      </c>
      <c r="T19" s="9">
        <v>0.19</v>
      </c>
      <c r="U19" s="11" t="s">
        <v>19</v>
      </c>
      <c r="V19" s="12" t="s">
        <v>31</v>
      </c>
      <c r="W19" s="13">
        <v>20</v>
      </c>
      <c r="X19" s="14">
        <f t="shared" si="2"/>
        <v>260000</v>
      </c>
    </row>
    <row r="20" spans="1:24" s="15" customFormat="1" ht="71.25" customHeight="1" x14ac:dyDescent="0.6">
      <c r="A20" s="7">
        <v>10</v>
      </c>
      <c r="B20" s="8" t="s">
        <v>32</v>
      </c>
      <c r="C20" s="9">
        <v>0.19</v>
      </c>
      <c r="D20" s="10">
        <v>2941</v>
      </c>
      <c r="E20" s="11" t="s">
        <v>19</v>
      </c>
      <c r="F20" s="12" t="s">
        <v>13</v>
      </c>
      <c r="G20" s="13">
        <v>20</v>
      </c>
      <c r="H20" s="14">
        <f t="shared" si="0"/>
        <v>58820</v>
      </c>
      <c r="J20" s="8" t="s">
        <v>32</v>
      </c>
      <c r="K20" s="26">
        <v>3316.8067226890757</v>
      </c>
      <c r="L20" s="9">
        <v>0.19</v>
      </c>
      <c r="M20" s="11" t="s">
        <v>19</v>
      </c>
      <c r="N20" s="12" t="s">
        <v>13</v>
      </c>
      <c r="O20" s="13">
        <v>20</v>
      </c>
      <c r="P20" s="14">
        <f t="shared" si="1"/>
        <v>66336.134453781517</v>
      </c>
      <c r="R20" s="8" t="s">
        <v>32</v>
      </c>
      <c r="S20" s="26">
        <v>2900</v>
      </c>
      <c r="T20" s="9">
        <v>0.19</v>
      </c>
      <c r="U20" s="11" t="s">
        <v>19</v>
      </c>
      <c r="V20" s="12" t="s">
        <v>13</v>
      </c>
      <c r="W20" s="13">
        <v>20</v>
      </c>
      <c r="X20" s="14">
        <f t="shared" si="2"/>
        <v>58000</v>
      </c>
    </row>
    <row r="21" spans="1:24" s="15" customFormat="1" ht="105" customHeight="1" x14ac:dyDescent="0.6">
      <c r="A21" s="7">
        <v>11</v>
      </c>
      <c r="B21" s="8" t="s">
        <v>33</v>
      </c>
      <c r="C21" s="9">
        <v>0.19</v>
      </c>
      <c r="D21" s="10">
        <v>33319</v>
      </c>
      <c r="E21" s="11" t="s">
        <v>19</v>
      </c>
      <c r="F21" s="12" t="s">
        <v>34</v>
      </c>
      <c r="G21" s="13">
        <v>30</v>
      </c>
      <c r="H21" s="14">
        <f t="shared" si="0"/>
        <v>999570</v>
      </c>
      <c r="J21" s="8" t="s">
        <v>33</v>
      </c>
      <c r="K21" s="26">
        <v>35000</v>
      </c>
      <c r="L21" s="9">
        <v>0.19</v>
      </c>
      <c r="M21" s="11" t="s">
        <v>19</v>
      </c>
      <c r="N21" s="12" t="s">
        <v>34</v>
      </c>
      <c r="O21" s="13">
        <v>30</v>
      </c>
      <c r="P21" s="14">
        <f t="shared" si="1"/>
        <v>1050000</v>
      </c>
      <c r="R21" s="8" t="s">
        <v>33</v>
      </c>
      <c r="S21" s="26">
        <v>33000</v>
      </c>
      <c r="T21" s="9">
        <v>0.19</v>
      </c>
      <c r="U21" s="11" t="s">
        <v>19</v>
      </c>
      <c r="V21" s="12" t="s">
        <v>34</v>
      </c>
      <c r="W21" s="13">
        <v>30</v>
      </c>
      <c r="X21" s="14">
        <f t="shared" si="2"/>
        <v>990000</v>
      </c>
    </row>
    <row r="22" spans="1:24" s="15" customFormat="1" ht="114.75" customHeight="1" x14ac:dyDescent="0.6">
      <c r="A22" s="7">
        <v>12</v>
      </c>
      <c r="B22" s="8" t="s">
        <v>35</v>
      </c>
      <c r="C22" s="9">
        <v>0.19</v>
      </c>
      <c r="D22" s="10">
        <v>11764</v>
      </c>
      <c r="E22" s="11" t="s">
        <v>19</v>
      </c>
      <c r="F22" s="12" t="s">
        <v>34</v>
      </c>
      <c r="G22" s="13">
        <v>20</v>
      </c>
      <c r="H22" s="14">
        <f t="shared" si="0"/>
        <v>235280</v>
      </c>
      <c r="J22" s="8" t="s">
        <v>35</v>
      </c>
      <c r="K22" s="26">
        <v>28014.285714285714</v>
      </c>
      <c r="L22" s="9">
        <v>0.19</v>
      </c>
      <c r="M22" s="11" t="s">
        <v>19</v>
      </c>
      <c r="N22" s="12" t="s">
        <v>34</v>
      </c>
      <c r="O22" s="13">
        <v>20</v>
      </c>
      <c r="P22" s="14">
        <f t="shared" si="1"/>
        <v>560285.71428571432</v>
      </c>
      <c r="R22" s="8" t="s">
        <v>35</v>
      </c>
      <c r="S22" s="26">
        <v>11700</v>
      </c>
      <c r="T22" s="9">
        <v>0.19</v>
      </c>
      <c r="U22" s="11" t="s">
        <v>19</v>
      </c>
      <c r="V22" s="12" t="s">
        <v>34</v>
      </c>
      <c r="W22" s="13">
        <v>20</v>
      </c>
      <c r="X22" s="14">
        <f t="shared" si="2"/>
        <v>234000</v>
      </c>
    </row>
    <row r="23" spans="1:24" s="15" customFormat="1" ht="107.25" customHeight="1" x14ac:dyDescent="0.6">
      <c r="A23" s="7">
        <v>13</v>
      </c>
      <c r="B23" s="8" t="s">
        <v>36</v>
      </c>
      <c r="C23" s="9">
        <v>0.19</v>
      </c>
      <c r="D23" s="10">
        <v>8151</v>
      </c>
      <c r="E23" s="11" t="s">
        <v>19</v>
      </c>
      <c r="F23" s="12" t="s">
        <v>13</v>
      </c>
      <c r="G23" s="13">
        <v>100</v>
      </c>
      <c r="H23" s="14">
        <f t="shared" si="0"/>
        <v>815100</v>
      </c>
      <c r="J23" s="8" t="s">
        <v>36</v>
      </c>
      <c r="K23" s="26">
        <v>9200</v>
      </c>
      <c r="L23" s="9">
        <v>0.19</v>
      </c>
      <c r="M23" s="11" t="s">
        <v>19</v>
      </c>
      <c r="N23" s="12" t="s">
        <v>13</v>
      </c>
      <c r="O23" s="13">
        <v>100</v>
      </c>
      <c r="P23" s="14">
        <f t="shared" si="1"/>
        <v>920000</v>
      </c>
      <c r="R23" s="8" t="s">
        <v>36</v>
      </c>
      <c r="S23" s="26">
        <v>8150</v>
      </c>
      <c r="T23" s="9">
        <v>0.19</v>
      </c>
      <c r="U23" s="11" t="s">
        <v>19</v>
      </c>
      <c r="V23" s="12" t="s">
        <v>13</v>
      </c>
      <c r="W23" s="13">
        <v>100</v>
      </c>
      <c r="X23" s="14">
        <f t="shared" si="2"/>
        <v>815000</v>
      </c>
    </row>
    <row r="24" spans="1:24" s="15" customFormat="1" ht="71.25" customHeight="1" x14ac:dyDescent="0.6">
      <c r="A24" s="7">
        <v>14</v>
      </c>
      <c r="B24" s="8" t="s">
        <v>37</v>
      </c>
      <c r="C24" s="9">
        <v>0.19</v>
      </c>
      <c r="D24" s="10">
        <v>10924</v>
      </c>
      <c r="E24" s="11" t="s">
        <v>19</v>
      </c>
      <c r="F24" s="12" t="s">
        <v>13</v>
      </c>
      <c r="G24" s="13">
        <v>80</v>
      </c>
      <c r="H24" s="14">
        <f t="shared" si="0"/>
        <v>873920</v>
      </c>
      <c r="J24" s="8" t="s">
        <v>37</v>
      </c>
      <c r="K24" s="26">
        <v>10250.420168067227</v>
      </c>
      <c r="L24" s="9">
        <v>0.19</v>
      </c>
      <c r="M24" s="11" t="s">
        <v>19</v>
      </c>
      <c r="N24" s="12" t="s">
        <v>13</v>
      </c>
      <c r="O24" s="13">
        <v>80</v>
      </c>
      <c r="P24" s="14">
        <f t="shared" si="1"/>
        <v>820033.61344537814</v>
      </c>
      <c r="R24" s="8" t="s">
        <v>37</v>
      </c>
      <c r="S24" s="26">
        <v>10000</v>
      </c>
      <c r="T24" s="9">
        <v>0.19</v>
      </c>
      <c r="U24" s="11" t="s">
        <v>19</v>
      </c>
      <c r="V24" s="12" t="s">
        <v>13</v>
      </c>
      <c r="W24" s="13">
        <v>80</v>
      </c>
      <c r="X24" s="14">
        <f t="shared" si="2"/>
        <v>800000</v>
      </c>
    </row>
    <row r="25" spans="1:24" s="15" customFormat="1" ht="114.75" customHeight="1" x14ac:dyDescent="0.6">
      <c r="A25" s="7">
        <v>15</v>
      </c>
      <c r="B25" s="8" t="s">
        <v>38</v>
      </c>
      <c r="C25" s="9">
        <v>0.19</v>
      </c>
      <c r="D25" s="10">
        <v>103193</v>
      </c>
      <c r="E25" s="11" t="s">
        <v>19</v>
      </c>
      <c r="F25" s="12" t="s">
        <v>39</v>
      </c>
      <c r="G25" s="13">
        <v>20</v>
      </c>
      <c r="H25" s="14">
        <f t="shared" si="0"/>
        <v>2063860</v>
      </c>
      <c r="J25" s="8" t="s">
        <v>38</v>
      </c>
      <c r="K25" s="26">
        <v>75000</v>
      </c>
      <c r="L25" s="9">
        <v>0.19</v>
      </c>
      <c r="M25" s="11" t="s">
        <v>19</v>
      </c>
      <c r="N25" s="12" t="s">
        <v>39</v>
      </c>
      <c r="O25" s="13">
        <v>20</v>
      </c>
      <c r="P25" s="14">
        <f t="shared" si="1"/>
        <v>1500000</v>
      </c>
      <c r="R25" s="8" t="s">
        <v>38</v>
      </c>
      <c r="S25" s="26">
        <v>103000</v>
      </c>
      <c r="T25" s="9">
        <v>0.19</v>
      </c>
      <c r="U25" s="11" t="s">
        <v>19</v>
      </c>
      <c r="V25" s="12" t="s">
        <v>39</v>
      </c>
      <c r="W25" s="13">
        <v>20</v>
      </c>
      <c r="X25" s="14">
        <f t="shared" si="2"/>
        <v>2060000</v>
      </c>
    </row>
    <row r="26" spans="1:24" s="15" customFormat="1" ht="71.25" customHeight="1" x14ac:dyDescent="0.6">
      <c r="A26" s="7">
        <v>16</v>
      </c>
      <c r="B26" s="8" t="s">
        <v>40</v>
      </c>
      <c r="C26" s="9">
        <v>0.19</v>
      </c>
      <c r="D26" s="10">
        <v>38655</v>
      </c>
      <c r="E26" s="11" t="s">
        <v>19</v>
      </c>
      <c r="F26" s="12" t="s">
        <v>13</v>
      </c>
      <c r="G26" s="13">
        <v>30</v>
      </c>
      <c r="H26" s="14">
        <f t="shared" si="0"/>
        <v>1159650</v>
      </c>
      <c r="J26" s="8" t="s">
        <v>40</v>
      </c>
      <c r="K26" s="26">
        <v>69000</v>
      </c>
      <c r="L26" s="9">
        <v>0.19</v>
      </c>
      <c r="M26" s="11" t="s">
        <v>19</v>
      </c>
      <c r="N26" s="12" t="s">
        <v>13</v>
      </c>
      <c r="O26" s="13">
        <v>30</v>
      </c>
      <c r="P26" s="14">
        <f t="shared" si="1"/>
        <v>2070000</v>
      </c>
      <c r="R26" s="8" t="s">
        <v>40</v>
      </c>
      <c r="S26" s="26">
        <v>38000</v>
      </c>
      <c r="T26" s="9">
        <v>0.19</v>
      </c>
      <c r="U26" s="11" t="s">
        <v>19</v>
      </c>
      <c r="V26" s="12" t="s">
        <v>13</v>
      </c>
      <c r="W26" s="13">
        <v>30</v>
      </c>
      <c r="X26" s="14">
        <f t="shared" si="2"/>
        <v>1140000</v>
      </c>
    </row>
    <row r="27" spans="1:24" s="15" customFormat="1" ht="71.25" customHeight="1" x14ac:dyDescent="0.6">
      <c r="A27" s="7">
        <v>17</v>
      </c>
      <c r="B27" s="8" t="s">
        <v>41</v>
      </c>
      <c r="C27" s="9">
        <v>0.19</v>
      </c>
      <c r="D27" s="10">
        <v>4621</v>
      </c>
      <c r="E27" s="11" t="s">
        <v>19</v>
      </c>
      <c r="F27" s="12" t="s">
        <v>42</v>
      </c>
      <c r="G27" s="13">
        <v>200</v>
      </c>
      <c r="H27" s="14">
        <f t="shared" si="0"/>
        <v>924200</v>
      </c>
      <c r="J27" s="8" t="s">
        <v>41</v>
      </c>
      <c r="K27" s="26">
        <v>5200</v>
      </c>
      <c r="L27" s="9">
        <v>0.19</v>
      </c>
      <c r="M27" s="11" t="s">
        <v>19</v>
      </c>
      <c r="N27" s="12" t="s">
        <v>42</v>
      </c>
      <c r="O27" s="13">
        <v>200</v>
      </c>
      <c r="P27" s="14">
        <f t="shared" si="1"/>
        <v>1040000</v>
      </c>
      <c r="R27" s="8" t="s">
        <v>41</v>
      </c>
      <c r="S27" s="26">
        <v>4600</v>
      </c>
      <c r="T27" s="9">
        <v>0.19</v>
      </c>
      <c r="U27" s="11" t="s">
        <v>19</v>
      </c>
      <c r="V27" s="12" t="s">
        <v>42</v>
      </c>
      <c r="W27" s="13">
        <v>200</v>
      </c>
      <c r="X27" s="14">
        <f t="shared" si="2"/>
        <v>920000</v>
      </c>
    </row>
    <row r="28" spans="1:24" s="15" customFormat="1" ht="71.25" customHeight="1" x14ac:dyDescent="0.6">
      <c r="A28" s="7">
        <v>18</v>
      </c>
      <c r="B28" s="8" t="s">
        <v>43</v>
      </c>
      <c r="C28" s="9">
        <v>0.19</v>
      </c>
      <c r="D28" s="10">
        <v>4621</v>
      </c>
      <c r="E28" s="11" t="s">
        <v>19</v>
      </c>
      <c r="F28" s="12" t="s">
        <v>42</v>
      </c>
      <c r="G28" s="13">
        <v>200</v>
      </c>
      <c r="H28" s="14">
        <f t="shared" si="0"/>
        <v>924200</v>
      </c>
      <c r="J28" s="8" t="s">
        <v>43</v>
      </c>
      <c r="K28" s="26">
        <v>5200</v>
      </c>
      <c r="L28" s="9">
        <v>0.19</v>
      </c>
      <c r="M28" s="11" t="s">
        <v>19</v>
      </c>
      <c r="N28" s="12" t="s">
        <v>42</v>
      </c>
      <c r="O28" s="13">
        <v>200</v>
      </c>
      <c r="P28" s="14">
        <f t="shared" si="1"/>
        <v>1040000</v>
      </c>
      <c r="R28" s="8" t="s">
        <v>43</v>
      </c>
      <c r="S28" s="26">
        <v>4600</v>
      </c>
      <c r="T28" s="9">
        <v>0.19</v>
      </c>
      <c r="U28" s="11" t="s">
        <v>19</v>
      </c>
      <c r="V28" s="12" t="s">
        <v>42</v>
      </c>
      <c r="W28" s="13">
        <v>200</v>
      </c>
      <c r="X28" s="14">
        <f t="shared" si="2"/>
        <v>920000</v>
      </c>
    </row>
    <row r="29" spans="1:24" s="15" customFormat="1" ht="71.25" customHeight="1" x14ac:dyDescent="0.6">
      <c r="A29" s="7">
        <v>19</v>
      </c>
      <c r="B29" s="8" t="s">
        <v>44</v>
      </c>
      <c r="C29" s="9">
        <v>0.19</v>
      </c>
      <c r="D29" s="10">
        <v>8739</v>
      </c>
      <c r="E29" s="11" t="s">
        <v>19</v>
      </c>
      <c r="F29" s="12" t="s">
        <v>13</v>
      </c>
      <c r="G29" s="13">
        <v>80</v>
      </c>
      <c r="H29" s="14">
        <f t="shared" si="0"/>
        <v>699120</v>
      </c>
      <c r="J29" s="8" t="s">
        <v>44</v>
      </c>
      <c r="K29" s="26">
        <v>5999.1596638655465</v>
      </c>
      <c r="L29" s="9">
        <v>0.19</v>
      </c>
      <c r="M29" s="11" t="s">
        <v>19</v>
      </c>
      <c r="N29" s="12" t="s">
        <v>13</v>
      </c>
      <c r="O29" s="13">
        <v>80</v>
      </c>
      <c r="P29" s="14">
        <f t="shared" si="1"/>
        <v>479932.77310924372</v>
      </c>
      <c r="R29" s="8" t="s">
        <v>44</v>
      </c>
      <c r="S29" s="26">
        <v>8700</v>
      </c>
      <c r="T29" s="9">
        <v>0.19</v>
      </c>
      <c r="U29" s="11" t="s">
        <v>19</v>
      </c>
      <c r="V29" s="12" t="s">
        <v>13</v>
      </c>
      <c r="W29" s="13">
        <v>80</v>
      </c>
      <c r="X29" s="14">
        <f t="shared" si="2"/>
        <v>696000</v>
      </c>
    </row>
    <row r="30" spans="1:24" s="15" customFormat="1" ht="71.25" customHeight="1" x14ac:dyDescent="0.6">
      <c r="A30" s="7">
        <v>20</v>
      </c>
      <c r="B30" s="8" t="s">
        <v>45</v>
      </c>
      <c r="C30" s="9">
        <v>0.19</v>
      </c>
      <c r="D30" s="10">
        <v>294</v>
      </c>
      <c r="E30" s="11" t="s">
        <v>19</v>
      </c>
      <c r="F30" s="12" t="s">
        <v>13</v>
      </c>
      <c r="G30" s="13">
        <v>400</v>
      </c>
      <c r="H30" s="14">
        <f t="shared" si="0"/>
        <v>117600</v>
      </c>
      <c r="J30" s="8" t="s">
        <v>45</v>
      </c>
      <c r="K30" s="26">
        <v>250.42016806722691</v>
      </c>
      <c r="L30" s="9">
        <v>0.19</v>
      </c>
      <c r="M30" s="11" t="s">
        <v>19</v>
      </c>
      <c r="N30" s="12" t="s">
        <v>13</v>
      </c>
      <c r="O30" s="13">
        <v>400</v>
      </c>
      <c r="P30" s="14">
        <f t="shared" si="1"/>
        <v>100168.06722689077</v>
      </c>
      <c r="R30" s="8" t="s">
        <v>45</v>
      </c>
      <c r="S30" s="26">
        <v>290</v>
      </c>
      <c r="T30" s="9">
        <v>0.19</v>
      </c>
      <c r="U30" s="11" t="s">
        <v>19</v>
      </c>
      <c r="V30" s="12" t="s">
        <v>13</v>
      </c>
      <c r="W30" s="13">
        <v>400</v>
      </c>
      <c r="X30" s="14">
        <f t="shared" si="2"/>
        <v>116000</v>
      </c>
    </row>
    <row r="31" spans="1:24" s="15" customFormat="1" ht="71.25" customHeight="1" x14ac:dyDescent="0.6">
      <c r="A31" s="7">
        <v>21</v>
      </c>
      <c r="B31" s="8" t="s">
        <v>46</v>
      </c>
      <c r="C31" s="9">
        <v>0.19</v>
      </c>
      <c r="D31" s="10">
        <v>2521</v>
      </c>
      <c r="E31" s="11" t="s">
        <v>19</v>
      </c>
      <c r="F31" s="12" t="s">
        <v>13</v>
      </c>
      <c r="G31" s="13">
        <v>80</v>
      </c>
      <c r="H31" s="14">
        <f t="shared" si="0"/>
        <v>201680</v>
      </c>
      <c r="J31" s="8" t="s">
        <v>46</v>
      </c>
      <c r="K31" s="26">
        <v>2761.3445378151264</v>
      </c>
      <c r="L31" s="9">
        <v>0.19</v>
      </c>
      <c r="M31" s="11" t="s">
        <v>19</v>
      </c>
      <c r="N31" s="12" t="s">
        <v>13</v>
      </c>
      <c r="O31" s="13">
        <v>80</v>
      </c>
      <c r="P31" s="14">
        <f t="shared" si="1"/>
        <v>220907.56302521011</v>
      </c>
      <c r="R31" s="8" t="s">
        <v>46</v>
      </c>
      <c r="S31" s="26">
        <v>2500</v>
      </c>
      <c r="T31" s="9">
        <v>0.19</v>
      </c>
      <c r="U31" s="11" t="s">
        <v>19</v>
      </c>
      <c r="V31" s="12" t="s">
        <v>13</v>
      </c>
      <c r="W31" s="13">
        <v>80</v>
      </c>
      <c r="X31" s="14">
        <f t="shared" si="2"/>
        <v>200000</v>
      </c>
    </row>
    <row r="32" spans="1:24" s="15" customFormat="1" ht="116.25" customHeight="1" x14ac:dyDescent="0.6">
      <c r="A32" s="7">
        <v>22</v>
      </c>
      <c r="B32" s="8" t="s">
        <v>47</v>
      </c>
      <c r="C32" s="9">
        <v>0.19</v>
      </c>
      <c r="D32" s="10">
        <v>6722</v>
      </c>
      <c r="E32" s="11" t="s">
        <v>19</v>
      </c>
      <c r="F32" s="12" t="s">
        <v>13</v>
      </c>
      <c r="G32" s="13">
        <v>20</v>
      </c>
      <c r="H32" s="14">
        <f t="shared" si="0"/>
        <v>134440</v>
      </c>
      <c r="J32" s="8" t="s">
        <v>47</v>
      </c>
      <c r="K32" s="26">
        <v>5884.0336134453783</v>
      </c>
      <c r="L32" s="9">
        <v>0.19</v>
      </c>
      <c r="M32" s="11" t="s">
        <v>19</v>
      </c>
      <c r="N32" s="12" t="s">
        <v>13</v>
      </c>
      <c r="O32" s="13">
        <v>20</v>
      </c>
      <c r="P32" s="14">
        <f t="shared" si="1"/>
        <v>117680.67226890757</v>
      </c>
      <c r="R32" s="8" t="s">
        <v>47</v>
      </c>
      <c r="S32" s="26">
        <v>6722</v>
      </c>
      <c r="T32" s="9">
        <v>0.19</v>
      </c>
      <c r="U32" s="11" t="s">
        <v>19</v>
      </c>
      <c r="V32" s="12" t="s">
        <v>13</v>
      </c>
      <c r="W32" s="13">
        <v>20</v>
      </c>
      <c r="X32" s="14">
        <f t="shared" si="2"/>
        <v>134440</v>
      </c>
    </row>
    <row r="33" spans="1:24" s="15" customFormat="1" ht="108.75" customHeight="1" x14ac:dyDescent="0.6">
      <c r="A33" s="7">
        <v>23</v>
      </c>
      <c r="B33" s="8" t="s">
        <v>48</v>
      </c>
      <c r="C33" s="9">
        <v>0.19</v>
      </c>
      <c r="D33" s="10">
        <v>4908</v>
      </c>
      <c r="E33" s="11" t="s">
        <v>19</v>
      </c>
      <c r="F33" s="12" t="s">
        <v>13</v>
      </c>
      <c r="G33" s="13">
        <v>50</v>
      </c>
      <c r="H33" s="14">
        <f t="shared" si="0"/>
        <v>245400</v>
      </c>
      <c r="J33" s="8" t="s">
        <v>48</v>
      </c>
      <c r="K33" s="26">
        <v>4900</v>
      </c>
      <c r="L33" s="9">
        <v>0.19</v>
      </c>
      <c r="M33" s="11" t="s">
        <v>19</v>
      </c>
      <c r="N33" s="12" t="s">
        <v>13</v>
      </c>
      <c r="O33" s="13">
        <v>50</v>
      </c>
      <c r="P33" s="14">
        <f t="shared" si="1"/>
        <v>245000</v>
      </c>
      <c r="R33" s="8" t="s">
        <v>48</v>
      </c>
      <c r="S33" s="26">
        <v>4900</v>
      </c>
      <c r="T33" s="9">
        <v>0.19</v>
      </c>
      <c r="U33" s="11" t="s">
        <v>19</v>
      </c>
      <c r="V33" s="12" t="s">
        <v>13</v>
      </c>
      <c r="W33" s="13">
        <v>50</v>
      </c>
      <c r="X33" s="14">
        <f t="shared" si="2"/>
        <v>245000</v>
      </c>
    </row>
    <row r="34" spans="1:24" s="15" customFormat="1" ht="103.5" customHeight="1" x14ac:dyDescent="0.6">
      <c r="A34" s="7">
        <v>24</v>
      </c>
      <c r="B34" s="8" t="s">
        <v>49</v>
      </c>
      <c r="C34" s="9">
        <v>0.19</v>
      </c>
      <c r="D34" s="10">
        <v>6999</v>
      </c>
      <c r="E34" s="11" t="s">
        <v>19</v>
      </c>
      <c r="F34" s="12" t="s">
        <v>13</v>
      </c>
      <c r="G34" s="13">
        <v>50</v>
      </c>
      <c r="H34" s="14">
        <f t="shared" si="0"/>
        <v>349950</v>
      </c>
      <c r="J34" s="8" t="s">
        <v>49</v>
      </c>
      <c r="K34" s="26">
        <v>5750.4201680672268</v>
      </c>
      <c r="L34" s="9">
        <v>0.19</v>
      </c>
      <c r="M34" s="11" t="s">
        <v>19</v>
      </c>
      <c r="N34" s="12" t="s">
        <v>13</v>
      </c>
      <c r="O34" s="13">
        <v>50</v>
      </c>
      <c r="P34" s="14">
        <f t="shared" si="1"/>
        <v>287521.00840336131</v>
      </c>
      <c r="R34" s="8" t="s">
        <v>49</v>
      </c>
      <c r="S34" s="26">
        <v>6900</v>
      </c>
      <c r="T34" s="9">
        <v>0.19</v>
      </c>
      <c r="U34" s="11" t="s">
        <v>19</v>
      </c>
      <c r="V34" s="12" t="s">
        <v>13</v>
      </c>
      <c r="W34" s="13">
        <v>50</v>
      </c>
      <c r="X34" s="14">
        <f t="shared" si="2"/>
        <v>345000</v>
      </c>
    </row>
    <row r="35" spans="1:24" s="15" customFormat="1" ht="71.25" customHeight="1" x14ac:dyDescent="0.6">
      <c r="A35" s="7">
        <v>25</v>
      </c>
      <c r="B35" s="8" t="s">
        <v>50</v>
      </c>
      <c r="C35" s="9">
        <v>0.19</v>
      </c>
      <c r="D35" s="10">
        <v>10756</v>
      </c>
      <c r="E35" s="11" t="s">
        <v>19</v>
      </c>
      <c r="F35" s="12" t="s">
        <v>34</v>
      </c>
      <c r="G35" s="13">
        <v>50</v>
      </c>
      <c r="H35" s="14">
        <f t="shared" si="0"/>
        <v>537800</v>
      </c>
      <c r="J35" s="8" t="s">
        <v>50</v>
      </c>
      <c r="K35" s="26">
        <v>8500</v>
      </c>
      <c r="L35" s="9">
        <v>0.19</v>
      </c>
      <c r="M35" s="11" t="s">
        <v>19</v>
      </c>
      <c r="N35" s="12" t="s">
        <v>34</v>
      </c>
      <c r="O35" s="13">
        <v>50</v>
      </c>
      <c r="P35" s="14">
        <f t="shared" si="1"/>
        <v>425000</v>
      </c>
      <c r="R35" s="8" t="s">
        <v>50</v>
      </c>
      <c r="S35" s="26">
        <v>10700</v>
      </c>
      <c r="T35" s="9">
        <v>0.19</v>
      </c>
      <c r="U35" s="11" t="s">
        <v>19</v>
      </c>
      <c r="V35" s="12" t="s">
        <v>34</v>
      </c>
      <c r="W35" s="13">
        <v>50</v>
      </c>
      <c r="X35" s="14">
        <f t="shared" si="2"/>
        <v>535000</v>
      </c>
    </row>
    <row r="36" spans="1:24" s="15" customFormat="1" ht="71.25" customHeight="1" x14ac:dyDescent="0.6">
      <c r="A36" s="7">
        <v>26</v>
      </c>
      <c r="B36" s="8" t="s">
        <v>51</v>
      </c>
      <c r="C36" s="9">
        <v>0.19</v>
      </c>
      <c r="D36" s="10">
        <v>4042</v>
      </c>
      <c r="E36" s="11" t="s">
        <v>19</v>
      </c>
      <c r="F36" s="12" t="s">
        <v>13</v>
      </c>
      <c r="G36" s="13">
        <v>200</v>
      </c>
      <c r="H36" s="14">
        <f t="shared" si="0"/>
        <v>808400</v>
      </c>
      <c r="J36" s="8" t="s">
        <v>51</v>
      </c>
      <c r="K36" s="26">
        <v>4500</v>
      </c>
      <c r="L36" s="9">
        <v>0.19</v>
      </c>
      <c r="M36" s="11" t="s">
        <v>19</v>
      </c>
      <c r="N36" s="12" t="s">
        <v>13</v>
      </c>
      <c r="O36" s="13">
        <v>200</v>
      </c>
      <c r="P36" s="14">
        <f t="shared" si="1"/>
        <v>900000</v>
      </c>
      <c r="R36" s="8" t="s">
        <v>51</v>
      </c>
      <c r="S36" s="26">
        <v>4000</v>
      </c>
      <c r="T36" s="9">
        <v>0.19</v>
      </c>
      <c r="U36" s="11" t="s">
        <v>19</v>
      </c>
      <c r="V36" s="12" t="s">
        <v>13</v>
      </c>
      <c r="W36" s="13">
        <v>200</v>
      </c>
      <c r="X36" s="14">
        <f t="shared" si="2"/>
        <v>800000</v>
      </c>
    </row>
    <row r="37" spans="1:24" s="15" customFormat="1" ht="71.25" customHeight="1" x14ac:dyDescent="0.6">
      <c r="A37" s="7">
        <v>27</v>
      </c>
      <c r="B37" s="8" t="s">
        <v>52</v>
      </c>
      <c r="C37" s="9">
        <v>0.19</v>
      </c>
      <c r="D37" s="10">
        <v>1218</v>
      </c>
      <c r="E37" s="11" t="s">
        <v>19</v>
      </c>
      <c r="F37" s="12" t="s">
        <v>13</v>
      </c>
      <c r="G37" s="13">
        <v>300</v>
      </c>
      <c r="H37" s="14">
        <f t="shared" si="0"/>
        <v>365400</v>
      </c>
      <c r="J37" s="8" t="s">
        <v>52</v>
      </c>
      <c r="K37" s="26">
        <v>1200</v>
      </c>
      <c r="L37" s="9">
        <v>0.19</v>
      </c>
      <c r="M37" s="11" t="s">
        <v>19</v>
      </c>
      <c r="N37" s="12" t="s">
        <v>13</v>
      </c>
      <c r="O37" s="13">
        <v>300</v>
      </c>
      <c r="P37" s="14">
        <f t="shared" si="1"/>
        <v>360000</v>
      </c>
      <c r="R37" s="8" t="s">
        <v>52</v>
      </c>
      <c r="S37" s="26">
        <v>1200</v>
      </c>
      <c r="T37" s="9">
        <v>0.19</v>
      </c>
      <c r="U37" s="11" t="s">
        <v>19</v>
      </c>
      <c r="V37" s="12" t="s">
        <v>13</v>
      </c>
      <c r="W37" s="13">
        <v>300</v>
      </c>
      <c r="X37" s="14">
        <f t="shared" si="2"/>
        <v>360000</v>
      </c>
    </row>
    <row r="38" spans="1:24" s="15" customFormat="1" ht="71.25" customHeight="1" x14ac:dyDescent="0.6">
      <c r="A38" s="7">
        <v>28</v>
      </c>
      <c r="B38" s="8" t="s">
        <v>53</v>
      </c>
      <c r="C38" s="9">
        <v>0.19</v>
      </c>
      <c r="D38" s="10">
        <v>5294</v>
      </c>
      <c r="E38" s="11" t="s">
        <v>19</v>
      </c>
      <c r="F38" s="12" t="s">
        <v>13</v>
      </c>
      <c r="G38" s="13">
        <v>80</v>
      </c>
      <c r="H38" s="14">
        <f t="shared" si="0"/>
        <v>423520</v>
      </c>
      <c r="J38" s="8" t="s">
        <v>53</v>
      </c>
      <c r="K38" s="26">
        <v>6500</v>
      </c>
      <c r="L38" s="9">
        <v>0.19</v>
      </c>
      <c r="M38" s="11" t="s">
        <v>19</v>
      </c>
      <c r="N38" s="12" t="s">
        <v>13</v>
      </c>
      <c r="O38" s="13">
        <v>80</v>
      </c>
      <c r="P38" s="14">
        <f t="shared" si="1"/>
        <v>520000</v>
      </c>
      <c r="R38" s="8" t="s">
        <v>53</v>
      </c>
      <c r="S38" s="26">
        <v>5294</v>
      </c>
      <c r="T38" s="9">
        <v>0.19</v>
      </c>
      <c r="U38" s="11" t="s">
        <v>19</v>
      </c>
      <c r="V38" s="12" t="s">
        <v>13</v>
      </c>
      <c r="W38" s="13">
        <v>80</v>
      </c>
      <c r="X38" s="14">
        <f t="shared" si="2"/>
        <v>423520</v>
      </c>
    </row>
    <row r="39" spans="1:24" s="15" customFormat="1" ht="105" customHeight="1" x14ac:dyDescent="0.6">
      <c r="A39" s="7">
        <v>29</v>
      </c>
      <c r="B39" s="8" t="s">
        <v>54</v>
      </c>
      <c r="C39" s="9">
        <v>0.19</v>
      </c>
      <c r="D39" s="10">
        <v>15546</v>
      </c>
      <c r="E39" s="11" t="s">
        <v>19</v>
      </c>
      <c r="F39" s="12" t="s">
        <v>13</v>
      </c>
      <c r="G39" s="13">
        <v>150</v>
      </c>
      <c r="H39" s="14">
        <f t="shared" si="0"/>
        <v>2331900</v>
      </c>
      <c r="J39" s="8" t="s">
        <v>54</v>
      </c>
      <c r="K39" s="26">
        <v>8500</v>
      </c>
      <c r="L39" s="9">
        <v>0.19</v>
      </c>
      <c r="M39" s="11" t="s">
        <v>19</v>
      </c>
      <c r="N39" s="12" t="s">
        <v>13</v>
      </c>
      <c r="O39" s="13">
        <v>150</v>
      </c>
      <c r="P39" s="14">
        <f t="shared" si="1"/>
        <v>1275000</v>
      </c>
      <c r="R39" s="8" t="s">
        <v>54</v>
      </c>
      <c r="S39" s="26">
        <v>15546</v>
      </c>
      <c r="T39" s="9">
        <v>0.19</v>
      </c>
      <c r="U39" s="11" t="s">
        <v>19</v>
      </c>
      <c r="V39" s="12" t="s">
        <v>13</v>
      </c>
      <c r="W39" s="13">
        <v>150</v>
      </c>
      <c r="X39" s="14">
        <f t="shared" si="2"/>
        <v>2331900</v>
      </c>
    </row>
    <row r="40" spans="1:24" s="15" customFormat="1" ht="71.25" customHeight="1" x14ac:dyDescent="0.6">
      <c r="A40" s="7">
        <v>30</v>
      </c>
      <c r="B40" s="8" t="s">
        <v>55</v>
      </c>
      <c r="C40" s="9">
        <v>0.19</v>
      </c>
      <c r="D40" s="10">
        <v>5378</v>
      </c>
      <c r="E40" s="11" t="s">
        <v>19</v>
      </c>
      <c r="F40" s="12" t="s">
        <v>13</v>
      </c>
      <c r="G40" s="13">
        <v>50</v>
      </c>
      <c r="H40" s="14">
        <f t="shared" si="0"/>
        <v>268900</v>
      </c>
      <c r="J40" s="8" t="s">
        <v>55</v>
      </c>
      <c r="K40" s="26">
        <v>5750.4201680672268</v>
      </c>
      <c r="L40" s="9">
        <v>0.19</v>
      </c>
      <c r="M40" s="11" t="s">
        <v>19</v>
      </c>
      <c r="N40" s="12" t="s">
        <v>13</v>
      </c>
      <c r="O40" s="13">
        <v>50</v>
      </c>
      <c r="P40" s="14">
        <f t="shared" si="1"/>
        <v>287521.00840336131</v>
      </c>
      <c r="R40" s="8" t="s">
        <v>55</v>
      </c>
      <c r="S40" s="26">
        <v>5378</v>
      </c>
      <c r="T40" s="9">
        <v>0.19</v>
      </c>
      <c r="U40" s="11" t="s">
        <v>19</v>
      </c>
      <c r="V40" s="12" t="s">
        <v>13</v>
      </c>
      <c r="W40" s="13">
        <v>50</v>
      </c>
      <c r="X40" s="14">
        <f t="shared" si="2"/>
        <v>268900</v>
      </c>
    </row>
    <row r="41" spans="1:24" s="15" customFormat="1" ht="71.25" customHeight="1" x14ac:dyDescent="0.6">
      <c r="A41" s="7">
        <v>31</v>
      </c>
      <c r="B41" s="8" t="s">
        <v>56</v>
      </c>
      <c r="C41" s="9">
        <v>0.19</v>
      </c>
      <c r="D41" s="10">
        <v>7731</v>
      </c>
      <c r="E41" s="11" t="s">
        <v>19</v>
      </c>
      <c r="F41" s="12" t="s">
        <v>34</v>
      </c>
      <c r="G41" s="13">
        <v>300</v>
      </c>
      <c r="H41" s="14">
        <f t="shared" si="0"/>
        <v>2319300</v>
      </c>
      <c r="J41" s="8" t="s">
        <v>56</v>
      </c>
      <c r="K41" s="26">
        <v>6853.7815126050427</v>
      </c>
      <c r="L41" s="9">
        <v>0.19</v>
      </c>
      <c r="M41" s="11" t="s">
        <v>19</v>
      </c>
      <c r="N41" s="12" t="s">
        <v>34</v>
      </c>
      <c r="O41" s="13">
        <v>300</v>
      </c>
      <c r="P41" s="14">
        <f t="shared" si="1"/>
        <v>2056134.4537815128</v>
      </c>
      <c r="R41" s="8" t="s">
        <v>56</v>
      </c>
      <c r="S41" s="26">
        <v>7731</v>
      </c>
      <c r="T41" s="9">
        <v>0.19</v>
      </c>
      <c r="U41" s="11" t="s">
        <v>19</v>
      </c>
      <c r="V41" s="12" t="s">
        <v>34</v>
      </c>
      <c r="W41" s="13">
        <v>300</v>
      </c>
      <c r="X41" s="14">
        <f t="shared" si="2"/>
        <v>2319300</v>
      </c>
    </row>
    <row r="42" spans="1:24" s="15" customFormat="1" ht="101.25" customHeight="1" x14ac:dyDescent="0.6">
      <c r="A42" s="7">
        <v>32</v>
      </c>
      <c r="B42" s="27" t="s">
        <v>57</v>
      </c>
      <c r="C42" s="9">
        <v>0.19</v>
      </c>
      <c r="D42" s="10">
        <v>4369</v>
      </c>
      <c r="E42" s="11" t="s">
        <v>19</v>
      </c>
      <c r="F42" s="28" t="s">
        <v>27</v>
      </c>
      <c r="G42" s="13">
        <v>80</v>
      </c>
      <c r="H42" s="14">
        <f t="shared" si="0"/>
        <v>349520</v>
      </c>
      <c r="J42" s="27" t="s">
        <v>57</v>
      </c>
      <c r="K42" s="26">
        <v>8999.1596638655465</v>
      </c>
      <c r="L42" s="9">
        <v>0.19</v>
      </c>
      <c r="M42" s="11" t="s">
        <v>19</v>
      </c>
      <c r="N42" s="28" t="s">
        <v>27</v>
      </c>
      <c r="O42" s="13">
        <v>80</v>
      </c>
      <c r="P42" s="14">
        <f t="shared" si="1"/>
        <v>719932.77310924372</v>
      </c>
      <c r="R42" s="27" t="s">
        <v>57</v>
      </c>
      <c r="S42" s="26">
        <v>4369</v>
      </c>
      <c r="T42" s="9">
        <v>0.19</v>
      </c>
      <c r="U42" s="11" t="s">
        <v>19</v>
      </c>
      <c r="V42" s="28" t="s">
        <v>27</v>
      </c>
      <c r="W42" s="13">
        <v>80</v>
      </c>
      <c r="X42" s="14">
        <f t="shared" si="2"/>
        <v>349520</v>
      </c>
    </row>
    <row r="43" spans="1:24" s="15" customFormat="1" ht="111" customHeight="1" x14ac:dyDescent="0.6">
      <c r="A43" s="7">
        <v>33</v>
      </c>
      <c r="B43" s="8" t="s">
        <v>58</v>
      </c>
      <c r="C43" s="9">
        <v>0.19</v>
      </c>
      <c r="D43" s="10">
        <v>56555</v>
      </c>
      <c r="E43" s="11" t="s">
        <v>19</v>
      </c>
      <c r="F43" s="12" t="s">
        <v>27</v>
      </c>
      <c r="G43" s="13">
        <v>200</v>
      </c>
      <c r="H43" s="14">
        <f t="shared" si="0"/>
        <v>11311000</v>
      </c>
      <c r="J43" s="8" t="s">
        <v>58</v>
      </c>
      <c r="K43" s="26">
        <v>31500</v>
      </c>
      <c r="L43" s="9">
        <v>0.19</v>
      </c>
      <c r="M43" s="11" t="s">
        <v>19</v>
      </c>
      <c r="N43" s="12" t="s">
        <v>27</v>
      </c>
      <c r="O43" s="13">
        <v>200</v>
      </c>
      <c r="P43" s="14">
        <f t="shared" si="1"/>
        <v>6300000</v>
      </c>
      <c r="R43" s="8" t="s">
        <v>58</v>
      </c>
      <c r="S43" s="26">
        <v>56555</v>
      </c>
      <c r="T43" s="9">
        <v>0.19</v>
      </c>
      <c r="U43" s="11" t="s">
        <v>19</v>
      </c>
      <c r="V43" s="12" t="s">
        <v>27</v>
      </c>
      <c r="W43" s="13">
        <v>200</v>
      </c>
      <c r="X43" s="14">
        <f t="shared" si="2"/>
        <v>11311000</v>
      </c>
    </row>
    <row r="44" spans="1:24" s="15" customFormat="1" ht="99.75" customHeight="1" x14ac:dyDescent="0.6">
      <c r="A44" s="7">
        <v>34</v>
      </c>
      <c r="B44" s="8" t="s">
        <v>59</v>
      </c>
      <c r="C44" s="9">
        <v>0.19</v>
      </c>
      <c r="D44" s="10">
        <v>6050</v>
      </c>
      <c r="E44" s="11" t="s">
        <v>19</v>
      </c>
      <c r="F44" s="12" t="s">
        <v>13</v>
      </c>
      <c r="G44" s="13">
        <v>50</v>
      </c>
      <c r="H44" s="14">
        <f t="shared" si="0"/>
        <v>302500</v>
      </c>
      <c r="J44" s="8" t="s">
        <v>59</v>
      </c>
      <c r="K44" s="26">
        <v>6543.6974789915967</v>
      </c>
      <c r="L44" s="9">
        <v>0.19</v>
      </c>
      <c r="M44" s="11" t="s">
        <v>19</v>
      </c>
      <c r="N44" s="12" t="s">
        <v>13</v>
      </c>
      <c r="O44" s="13">
        <v>50</v>
      </c>
      <c r="P44" s="14">
        <f t="shared" si="1"/>
        <v>327184.87394957984</v>
      </c>
      <c r="R44" s="8" t="s">
        <v>59</v>
      </c>
      <c r="S44" s="26">
        <v>6050</v>
      </c>
      <c r="T44" s="9">
        <v>0.19</v>
      </c>
      <c r="U44" s="11" t="s">
        <v>19</v>
      </c>
      <c r="V44" s="12" t="s">
        <v>13</v>
      </c>
      <c r="W44" s="13">
        <v>50</v>
      </c>
      <c r="X44" s="14">
        <f t="shared" si="2"/>
        <v>302500</v>
      </c>
    </row>
    <row r="45" spans="1:24" s="15" customFormat="1" ht="148.5" customHeight="1" x14ac:dyDescent="0.6">
      <c r="A45" s="7">
        <v>35</v>
      </c>
      <c r="B45" s="8" t="s">
        <v>60</v>
      </c>
      <c r="C45" s="9">
        <v>0.19</v>
      </c>
      <c r="D45" s="10">
        <v>31261</v>
      </c>
      <c r="E45" s="11" t="s">
        <v>19</v>
      </c>
      <c r="F45" s="12" t="s">
        <v>13</v>
      </c>
      <c r="G45" s="13">
        <v>50</v>
      </c>
      <c r="H45" s="14">
        <f t="shared" si="0"/>
        <v>1563050</v>
      </c>
      <c r="J45" s="8" t="s">
        <v>60</v>
      </c>
      <c r="K45" s="26">
        <v>22500</v>
      </c>
      <c r="L45" s="9">
        <v>0.19</v>
      </c>
      <c r="M45" s="11" t="s">
        <v>19</v>
      </c>
      <c r="N45" s="12" t="s">
        <v>13</v>
      </c>
      <c r="O45" s="13">
        <v>50</v>
      </c>
      <c r="P45" s="14">
        <f t="shared" si="1"/>
        <v>1125000</v>
      </c>
      <c r="R45" s="8" t="s">
        <v>60</v>
      </c>
      <c r="S45" s="26">
        <v>31261</v>
      </c>
      <c r="T45" s="9">
        <v>0.19</v>
      </c>
      <c r="U45" s="11" t="s">
        <v>19</v>
      </c>
      <c r="V45" s="12" t="s">
        <v>13</v>
      </c>
      <c r="W45" s="13">
        <v>50</v>
      </c>
      <c r="X45" s="14">
        <f t="shared" si="2"/>
        <v>1563050</v>
      </c>
    </row>
    <row r="46" spans="1:24" s="15" customFormat="1" ht="120" customHeight="1" x14ac:dyDescent="0.6">
      <c r="A46" s="7">
        <v>36</v>
      </c>
      <c r="B46" s="8" t="s">
        <v>61</v>
      </c>
      <c r="C46" s="9">
        <v>0.19</v>
      </c>
      <c r="D46" s="10">
        <v>46218</v>
      </c>
      <c r="E46" s="11" t="s">
        <v>19</v>
      </c>
      <c r="F46" s="12" t="s">
        <v>13</v>
      </c>
      <c r="G46" s="13">
        <v>30</v>
      </c>
      <c r="H46" s="14">
        <f t="shared" si="0"/>
        <v>1386540</v>
      </c>
      <c r="J46" s="8" t="s">
        <v>61</v>
      </c>
      <c r="K46" s="26">
        <v>59000</v>
      </c>
      <c r="L46" s="9">
        <v>0.19</v>
      </c>
      <c r="M46" s="11" t="s">
        <v>19</v>
      </c>
      <c r="N46" s="12" t="s">
        <v>13</v>
      </c>
      <c r="O46" s="13">
        <v>30</v>
      </c>
      <c r="P46" s="14">
        <f t="shared" si="1"/>
        <v>1770000</v>
      </c>
      <c r="R46" s="8" t="s">
        <v>61</v>
      </c>
      <c r="S46" s="26">
        <v>46218</v>
      </c>
      <c r="T46" s="9">
        <v>0.19</v>
      </c>
      <c r="U46" s="11" t="s">
        <v>19</v>
      </c>
      <c r="V46" s="12" t="s">
        <v>13</v>
      </c>
      <c r="W46" s="13">
        <v>30</v>
      </c>
      <c r="X46" s="14">
        <f t="shared" si="2"/>
        <v>1386540</v>
      </c>
    </row>
    <row r="47" spans="1:24" s="15" customFormat="1" ht="195.75" customHeight="1" x14ac:dyDescent="0.6">
      <c r="A47" s="7">
        <v>37</v>
      </c>
      <c r="B47" s="8" t="s">
        <v>62</v>
      </c>
      <c r="C47" s="9">
        <v>0.19</v>
      </c>
      <c r="D47" s="10">
        <v>228571</v>
      </c>
      <c r="E47" s="11" t="s">
        <v>19</v>
      </c>
      <c r="F47" s="12" t="s">
        <v>13</v>
      </c>
      <c r="G47" s="13">
        <v>20</v>
      </c>
      <c r="H47" s="14">
        <f t="shared" si="0"/>
        <v>4571420</v>
      </c>
      <c r="J47" s="8" t="s">
        <v>62</v>
      </c>
      <c r="K47" s="26">
        <v>430000</v>
      </c>
      <c r="L47" s="9">
        <v>0.19</v>
      </c>
      <c r="M47" s="11" t="s">
        <v>19</v>
      </c>
      <c r="N47" s="12" t="s">
        <v>13</v>
      </c>
      <c r="O47" s="13">
        <v>20</v>
      </c>
      <c r="P47" s="14">
        <f t="shared" si="1"/>
        <v>8600000</v>
      </c>
      <c r="R47" s="8" t="s">
        <v>62</v>
      </c>
      <c r="S47" s="26">
        <v>228000</v>
      </c>
      <c r="T47" s="9">
        <v>0.19</v>
      </c>
      <c r="U47" s="11" t="s">
        <v>19</v>
      </c>
      <c r="V47" s="12" t="s">
        <v>13</v>
      </c>
      <c r="W47" s="13">
        <v>20</v>
      </c>
      <c r="X47" s="14">
        <f t="shared" si="2"/>
        <v>4560000</v>
      </c>
    </row>
    <row r="48" spans="1:24" s="15" customFormat="1" ht="71.25" customHeight="1" x14ac:dyDescent="0.6">
      <c r="A48" s="7">
        <v>38</v>
      </c>
      <c r="B48" s="8" t="s">
        <v>63</v>
      </c>
      <c r="C48" s="9">
        <v>0.19</v>
      </c>
      <c r="D48" s="10">
        <v>5882</v>
      </c>
      <c r="E48" s="11" t="s">
        <v>19</v>
      </c>
      <c r="F48" s="12" t="s">
        <v>13</v>
      </c>
      <c r="G48" s="13">
        <v>20</v>
      </c>
      <c r="H48" s="14">
        <f t="shared" si="0"/>
        <v>117640</v>
      </c>
      <c r="J48" s="8" t="s">
        <v>63</v>
      </c>
      <c r="K48" s="26">
        <v>2750.4201680672272</v>
      </c>
      <c r="L48" s="9">
        <v>0.19</v>
      </c>
      <c r="M48" s="11" t="s">
        <v>19</v>
      </c>
      <c r="N48" s="12" t="s">
        <v>13</v>
      </c>
      <c r="O48" s="13">
        <v>20</v>
      </c>
      <c r="P48" s="14">
        <f t="shared" si="1"/>
        <v>55008.403361344543</v>
      </c>
      <c r="R48" s="8" t="s">
        <v>63</v>
      </c>
      <c r="S48" s="26">
        <v>5882</v>
      </c>
      <c r="T48" s="9">
        <v>0.19</v>
      </c>
      <c r="U48" s="11" t="s">
        <v>19</v>
      </c>
      <c r="V48" s="12" t="s">
        <v>13</v>
      </c>
      <c r="W48" s="13">
        <v>20</v>
      </c>
      <c r="X48" s="14">
        <f t="shared" si="2"/>
        <v>117640</v>
      </c>
    </row>
    <row r="49" spans="1:27" s="15" customFormat="1" ht="71.25" customHeight="1" x14ac:dyDescent="0.6">
      <c r="A49" s="7">
        <v>39</v>
      </c>
      <c r="B49" s="8" t="s">
        <v>64</v>
      </c>
      <c r="C49" s="9">
        <v>0.19</v>
      </c>
      <c r="D49" s="10">
        <v>21008</v>
      </c>
      <c r="E49" s="11" t="s">
        <v>19</v>
      </c>
      <c r="F49" s="12" t="s">
        <v>34</v>
      </c>
      <c r="G49" s="13">
        <v>10</v>
      </c>
      <c r="H49" s="14">
        <f t="shared" si="0"/>
        <v>210080</v>
      </c>
      <c r="J49" s="8" t="s">
        <v>64</v>
      </c>
      <c r="K49" s="26">
        <v>35000</v>
      </c>
      <c r="L49" s="9">
        <v>0.19</v>
      </c>
      <c r="M49" s="11" t="s">
        <v>19</v>
      </c>
      <c r="N49" s="12" t="s">
        <v>34</v>
      </c>
      <c r="O49" s="13">
        <v>10</v>
      </c>
      <c r="P49" s="14">
        <f t="shared" si="1"/>
        <v>350000</v>
      </c>
      <c r="R49" s="8" t="s">
        <v>64</v>
      </c>
      <c r="S49" s="26">
        <v>20000</v>
      </c>
      <c r="T49" s="9">
        <v>0.19</v>
      </c>
      <c r="U49" s="11" t="s">
        <v>19</v>
      </c>
      <c r="V49" s="12" t="s">
        <v>34</v>
      </c>
      <c r="W49" s="13">
        <v>10</v>
      </c>
      <c r="X49" s="14">
        <f t="shared" si="2"/>
        <v>200000</v>
      </c>
    </row>
    <row r="50" spans="1:27" s="15" customFormat="1" ht="71.25" customHeight="1" x14ac:dyDescent="0.6">
      <c r="A50" s="7">
        <v>40</v>
      </c>
      <c r="B50" s="8" t="s">
        <v>65</v>
      </c>
      <c r="C50" s="9">
        <v>0.19</v>
      </c>
      <c r="D50" s="10">
        <v>8824</v>
      </c>
      <c r="E50" s="11" t="s">
        <v>19</v>
      </c>
      <c r="F50" s="12" t="s">
        <v>13</v>
      </c>
      <c r="G50" s="13">
        <v>20</v>
      </c>
      <c r="H50" s="14">
        <f t="shared" si="0"/>
        <v>176480</v>
      </c>
      <c r="J50" s="8" t="s">
        <v>65</v>
      </c>
      <c r="K50" s="26">
        <v>9326.8907563025223</v>
      </c>
      <c r="L50" s="9">
        <v>0.19</v>
      </c>
      <c r="M50" s="11" t="s">
        <v>19</v>
      </c>
      <c r="N50" s="12" t="s">
        <v>13</v>
      </c>
      <c r="O50" s="13">
        <v>20</v>
      </c>
      <c r="P50" s="14">
        <f t="shared" si="1"/>
        <v>186537.81512605044</v>
      </c>
      <c r="R50" s="8" t="s">
        <v>65</v>
      </c>
      <c r="S50" s="26">
        <v>8824</v>
      </c>
      <c r="T50" s="9">
        <v>0.19</v>
      </c>
      <c r="U50" s="11" t="s">
        <v>19</v>
      </c>
      <c r="V50" s="12" t="s">
        <v>13</v>
      </c>
      <c r="W50" s="13">
        <v>20</v>
      </c>
      <c r="X50" s="14">
        <f t="shared" si="2"/>
        <v>176480</v>
      </c>
    </row>
    <row r="51" spans="1:27" s="15" customFormat="1" ht="71.25" customHeight="1" x14ac:dyDescent="0.6">
      <c r="A51" s="7">
        <v>41</v>
      </c>
      <c r="B51" s="29" t="s">
        <v>66</v>
      </c>
      <c r="C51" s="9">
        <v>0.19</v>
      </c>
      <c r="D51" s="30">
        <v>1408</v>
      </c>
      <c r="E51" s="11" t="s">
        <v>19</v>
      </c>
      <c r="F51" s="31" t="s">
        <v>27</v>
      </c>
      <c r="G51" s="13">
        <v>200</v>
      </c>
      <c r="H51" s="14">
        <f t="shared" si="0"/>
        <v>281600</v>
      </c>
      <c r="J51" s="29" t="s">
        <v>66</v>
      </c>
      <c r="K51" s="32">
        <v>1250.420168067227</v>
      </c>
      <c r="L51" s="9">
        <v>0.19</v>
      </c>
      <c r="M51" s="11" t="s">
        <v>19</v>
      </c>
      <c r="N51" s="31" t="s">
        <v>27</v>
      </c>
      <c r="O51" s="13">
        <v>200</v>
      </c>
      <c r="P51" s="14">
        <f t="shared" si="1"/>
        <v>250084.03361344541</v>
      </c>
      <c r="R51" s="29" t="s">
        <v>66</v>
      </c>
      <c r="S51" s="32">
        <v>1408</v>
      </c>
      <c r="T51" s="9">
        <v>0.19</v>
      </c>
      <c r="U51" s="11" t="s">
        <v>19</v>
      </c>
      <c r="V51" s="31" t="s">
        <v>27</v>
      </c>
      <c r="W51" s="13">
        <v>200</v>
      </c>
      <c r="X51" s="14">
        <f t="shared" si="2"/>
        <v>281600</v>
      </c>
    </row>
    <row r="52" spans="1:27" s="15" customFormat="1" ht="139.5" customHeight="1" x14ac:dyDescent="0.6">
      <c r="A52" s="7">
        <v>42</v>
      </c>
      <c r="B52" s="8" t="s">
        <v>67</v>
      </c>
      <c r="C52" s="9">
        <v>0.19</v>
      </c>
      <c r="D52" s="10">
        <v>12605</v>
      </c>
      <c r="E52" s="11" t="s">
        <v>19</v>
      </c>
      <c r="F52" s="12" t="s">
        <v>25</v>
      </c>
      <c r="G52" s="13">
        <v>150</v>
      </c>
      <c r="H52" s="14">
        <f t="shared" si="0"/>
        <v>1890750</v>
      </c>
      <c r="J52" s="8" t="s">
        <v>67</v>
      </c>
      <c r="K52" s="26">
        <v>12500</v>
      </c>
      <c r="L52" s="9">
        <v>0.19</v>
      </c>
      <c r="M52" s="11" t="s">
        <v>19</v>
      </c>
      <c r="N52" s="12" t="s">
        <v>25</v>
      </c>
      <c r="O52" s="13">
        <v>150</v>
      </c>
      <c r="P52" s="14">
        <f t="shared" si="1"/>
        <v>1875000</v>
      </c>
      <c r="R52" s="8" t="s">
        <v>67</v>
      </c>
      <c r="S52" s="26">
        <v>12605</v>
      </c>
      <c r="T52" s="9">
        <v>0.19</v>
      </c>
      <c r="U52" s="11" t="s">
        <v>19</v>
      </c>
      <c r="V52" s="12" t="s">
        <v>25</v>
      </c>
      <c r="W52" s="13">
        <v>150</v>
      </c>
      <c r="X52" s="14">
        <f t="shared" si="2"/>
        <v>1890750</v>
      </c>
    </row>
    <row r="53" spans="1:27" s="15" customFormat="1" ht="103.5" customHeight="1" x14ac:dyDescent="0.6">
      <c r="A53" s="7">
        <v>43</v>
      </c>
      <c r="B53" s="8" t="s">
        <v>68</v>
      </c>
      <c r="C53" s="9">
        <v>0.19</v>
      </c>
      <c r="D53" s="10">
        <v>17647</v>
      </c>
      <c r="E53" s="11" t="s">
        <v>19</v>
      </c>
      <c r="F53" s="12" t="s">
        <v>27</v>
      </c>
      <c r="G53" s="13">
        <v>100</v>
      </c>
      <c r="H53" s="14">
        <f t="shared" si="0"/>
        <v>1764700</v>
      </c>
      <c r="J53" s="8" t="s">
        <v>68</v>
      </c>
      <c r="K53" s="26">
        <v>69999.159663865546</v>
      </c>
      <c r="L53" s="9">
        <v>0.19</v>
      </c>
      <c r="M53" s="11" t="s">
        <v>19</v>
      </c>
      <c r="N53" s="12" t="s">
        <v>27</v>
      </c>
      <c r="O53" s="13">
        <v>100</v>
      </c>
      <c r="P53" s="14">
        <f t="shared" si="1"/>
        <v>6999915.9663865548</v>
      </c>
      <c r="R53" s="8" t="s">
        <v>68</v>
      </c>
      <c r="S53" s="26">
        <v>17647</v>
      </c>
      <c r="T53" s="9">
        <v>0.19</v>
      </c>
      <c r="U53" s="11" t="s">
        <v>19</v>
      </c>
      <c r="V53" s="12" t="s">
        <v>27</v>
      </c>
      <c r="W53" s="13">
        <v>100</v>
      </c>
      <c r="X53" s="14">
        <f t="shared" si="2"/>
        <v>1764700</v>
      </c>
    </row>
    <row r="54" spans="1:27" s="15" customFormat="1" ht="71.25" customHeight="1" x14ac:dyDescent="0.6">
      <c r="A54" s="7">
        <v>44</v>
      </c>
      <c r="B54" s="8" t="s">
        <v>69</v>
      </c>
      <c r="C54" s="9">
        <v>0.19</v>
      </c>
      <c r="D54" s="10">
        <v>8319</v>
      </c>
      <c r="E54" s="11" t="s">
        <v>19</v>
      </c>
      <c r="F54" s="12" t="s">
        <v>13</v>
      </c>
      <c r="G54" s="13">
        <v>40</v>
      </c>
      <c r="H54" s="14">
        <f t="shared" si="0"/>
        <v>332760</v>
      </c>
      <c r="J54" s="8" t="s">
        <v>69</v>
      </c>
      <c r="K54" s="26">
        <v>8500</v>
      </c>
      <c r="L54" s="9">
        <v>0.19</v>
      </c>
      <c r="M54" s="11" t="s">
        <v>19</v>
      </c>
      <c r="N54" s="12" t="s">
        <v>13</v>
      </c>
      <c r="O54" s="13">
        <v>40</v>
      </c>
      <c r="P54" s="14">
        <f t="shared" si="1"/>
        <v>340000</v>
      </c>
      <c r="R54" s="8" t="s">
        <v>69</v>
      </c>
      <c r="S54" s="26">
        <v>8319</v>
      </c>
      <c r="T54" s="9">
        <v>0.19</v>
      </c>
      <c r="U54" s="11" t="s">
        <v>19</v>
      </c>
      <c r="V54" s="12" t="s">
        <v>13</v>
      </c>
      <c r="W54" s="13">
        <v>40</v>
      </c>
      <c r="X54" s="14">
        <f t="shared" si="2"/>
        <v>332760</v>
      </c>
    </row>
    <row r="55" spans="1:27" s="15" customFormat="1" ht="71.25" customHeight="1" x14ac:dyDescent="0.6">
      <c r="A55" s="7">
        <v>45</v>
      </c>
      <c r="B55" s="8" t="s">
        <v>70</v>
      </c>
      <c r="C55" s="9">
        <v>0.19</v>
      </c>
      <c r="D55" s="10">
        <v>26345</v>
      </c>
      <c r="E55" s="11" t="s">
        <v>19</v>
      </c>
      <c r="F55" s="12" t="s">
        <v>34</v>
      </c>
      <c r="G55" s="13">
        <v>10</v>
      </c>
      <c r="H55" s="14">
        <f t="shared" si="0"/>
        <v>263450</v>
      </c>
      <c r="J55" s="8" t="s">
        <v>70</v>
      </c>
      <c r="K55" s="26">
        <v>29495.798319327732</v>
      </c>
      <c r="L55" s="9">
        <v>0.19</v>
      </c>
      <c r="M55" s="11" t="s">
        <v>19</v>
      </c>
      <c r="N55" s="12" t="s">
        <v>34</v>
      </c>
      <c r="O55" s="13">
        <v>10</v>
      </c>
      <c r="P55" s="14">
        <f t="shared" si="1"/>
        <v>294957.98319327732</v>
      </c>
      <c r="R55" s="8" t="s">
        <v>70</v>
      </c>
      <c r="S55" s="26">
        <v>26345</v>
      </c>
      <c r="T55" s="9">
        <v>0.19</v>
      </c>
      <c r="U55" s="11" t="s">
        <v>19</v>
      </c>
      <c r="V55" s="12" t="s">
        <v>34</v>
      </c>
      <c r="W55" s="13">
        <v>10</v>
      </c>
      <c r="X55" s="14">
        <f t="shared" si="2"/>
        <v>263450</v>
      </c>
    </row>
    <row r="56" spans="1:27" s="15" customFormat="1" ht="96" customHeight="1" x14ac:dyDescent="0.5">
      <c r="A56" s="7">
        <v>46</v>
      </c>
      <c r="B56" s="29" t="s">
        <v>71</v>
      </c>
      <c r="C56" s="9">
        <v>0.19</v>
      </c>
      <c r="D56" s="30">
        <v>5620</v>
      </c>
      <c r="E56" s="11" t="s">
        <v>19</v>
      </c>
      <c r="F56" s="31" t="s">
        <v>27</v>
      </c>
      <c r="G56" s="33">
        <v>100</v>
      </c>
      <c r="H56" s="14">
        <f t="shared" si="0"/>
        <v>562000</v>
      </c>
      <c r="J56" s="29" t="s">
        <v>71</v>
      </c>
      <c r="K56" s="32">
        <v>5500</v>
      </c>
      <c r="L56" s="9">
        <v>0.19</v>
      </c>
      <c r="M56" s="11" t="s">
        <v>19</v>
      </c>
      <c r="N56" s="31" t="s">
        <v>27</v>
      </c>
      <c r="O56" s="33">
        <v>100</v>
      </c>
      <c r="P56" s="14">
        <f t="shared" si="1"/>
        <v>550000</v>
      </c>
      <c r="R56" s="29" t="s">
        <v>71</v>
      </c>
      <c r="S56" s="32">
        <v>5620</v>
      </c>
      <c r="T56" s="9">
        <v>0.19</v>
      </c>
      <c r="U56" s="11" t="s">
        <v>19</v>
      </c>
      <c r="V56" s="31" t="s">
        <v>27</v>
      </c>
      <c r="W56" s="33">
        <v>100</v>
      </c>
      <c r="X56" s="14">
        <f t="shared" si="2"/>
        <v>562000</v>
      </c>
    </row>
    <row r="57" spans="1:27" s="15" customFormat="1" ht="96" customHeight="1" x14ac:dyDescent="0.5">
      <c r="A57" s="7">
        <v>47</v>
      </c>
      <c r="B57" s="29" t="s">
        <v>72</v>
      </c>
      <c r="C57" s="9">
        <v>0.19</v>
      </c>
      <c r="D57" s="30">
        <v>5620</v>
      </c>
      <c r="E57" s="11" t="s">
        <v>19</v>
      </c>
      <c r="F57" s="31" t="s">
        <v>27</v>
      </c>
      <c r="G57" s="33">
        <v>100</v>
      </c>
      <c r="H57" s="14">
        <f t="shared" si="0"/>
        <v>562000</v>
      </c>
      <c r="J57" s="29" t="s">
        <v>72</v>
      </c>
      <c r="K57" s="32">
        <v>5500</v>
      </c>
      <c r="L57" s="9">
        <v>0.19</v>
      </c>
      <c r="M57" s="11" t="s">
        <v>19</v>
      </c>
      <c r="N57" s="31" t="s">
        <v>27</v>
      </c>
      <c r="O57" s="33">
        <v>100</v>
      </c>
      <c r="P57" s="14">
        <f t="shared" si="1"/>
        <v>550000</v>
      </c>
      <c r="R57" s="29" t="s">
        <v>72</v>
      </c>
      <c r="S57" s="32">
        <v>5620</v>
      </c>
      <c r="T57" s="9">
        <v>0.19</v>
      </c>
      <c r="U57" s="11" t="s">
        <v>19</v>
      </c>
      <c r="V57" s="31" t="s">
        <v>27</v>
      </c>
      <c r="W57" s="33">
        <v>100</v>
      </c>
      <c r="X57" s="14">
        <f t="shared" si="2"/>
        <v>562000</v>
      </c>
    </row>
    <row r="58" spans="1:27" s="15" customFormat="1" ht="108.75" customHeight="1" x14ac:dyDescent="0.5">
      <c r="A58" s="7">
        <v>48</v>
      </c>
      <c r="B58" s="34" t="s">
        <v>73</v>
      </c>
      <c r="C58" s="35">
        <v>0.19</v>
      </c>
      <c r="D58" s="30">
        <v>4250</v>
      </c>
      <c r="E58" s="36" t="s">
        <v>19</v>
      </c>
      <c r="F58" s="37" t="s">
        <v>27</v>
      </c>
      <c r="G58" s="33">
        <v>50</v>
      </c>
      <c r="H58" s="14">
        <f t="shared" si="0"/>
        <v>212500</v>
      </c>
      <c r="J58" s="34" t="s">
        <v>73</v>
      </c>
      <c r="K58" s="32">
        <v>4969.3999999999996</v>
      </c>
      <c r="L58" s="35">
        <v>0.19</v>
      </c>
      <c r="M58" s="36" t="s">
        <v>19</v>
      </c>
      <c r="N58" s="37" t="s">
        <v>27</v>
      </c>
      <c r="O58" s="33">
        <v>50</v>
      </c>
      <c r="P58" s="14">
        <f t="shared" si="1"/>
        <v>248469.99999999997</v>
      </c>
      <c r="R58" s="34" t="s">
        <v>73</v>
      </c>
      <c r="S58" s="32">
        <v>4250</v>
      </c>
      <c r="T58" s="35">
        <v>0.19</v>
      </c>
      <c r="U58" s="36" t="s">
        <v>19</v>
      </c>
      <c r="V58" s="37" t="s">
        <v>27</v>
      </c>
      <c r="W58" s="33">
        <v>50</v>
      </c>
      <c r="X58" s="14">
        <f t="shared" si="2"/>
        <v>212500</v>
      </c>
    </row>
    <row r="59" spans="1:27" s="45" customFormat="1" ht="71.25" customHeight="1" x14ac:dyDescent="0.6">
      <c r="A59" s="7">
        <v>49</v>
      </c>
      <c r="B59" s="38" t="s">
        <v>74</v>
      </c>
      <c r="C59" s="39">
        <v>0.05</v>
      </c>
      <c r="D59" s="40">
        <v>6283</v>
      </c>
      <c r="E59" s="41" t="s">
        <v>19</v>
      </c>
      <c r="F59" s="42" t="s">
        <v>27</v>
      </c>
      <c r="G59" s="43">
        <v>300</v>
      </c>
      <c r="H59" s="44">
        <f t="shared" si="0"/>
        <v>1884900</v>
      </c>
      <c r="J59" s="38" t="s">
        <v>74</v>
      </c>
      <c r="K59" s="40">
        <v>4999</v>
      </c>
      <c r="L59" s="39">
        <v>0.05</v>
      </c>
      <c r="M59" s="41" t="s">
        <v>19</v>
      </c>
      <c r="N59" s="42" t="s">
        <v>27</v>
      </c>
      <c r="O59" s="43">
        <v>300</v>
      </c>
      <c r="P59" s="44">
        <f t="shared" si="1"/>
        <v>1499700</v>
      </c>
      <c r="R59" s="38" t="s">
        <v>74</v>
      </c>
      <c r="S59" s="40">
        <v>6283</v>
      </c>
      <c r="T59" s="39">
        <v>0.05</v>
      </c>
      <c r="U59" s="41" t="s">
        <v>19</v>
      </c>
      <c r="V59" s="42" t="s">
        <v>27</v>
      </c>
      <c r="W59" s="43">
        <v>300</v>
      </c>
      <c r="X59" s="44">
        <f t="shared" si="2"/>
        <v>1884900</v>
      </c>
    </row>
    <row r="60" spans="1:27" s="46" customFormat="1" ht="142.5" customHeight="1" x14ac:dyDescent="0.6">
      <c r="A60" s="7">
        <v>50</v>
      </c>
      <c r="B60" s="16" t="s">
        <v>75</v>
      </c>
      <c r="C60" s="18">
        <v>0</v>
      </c>
      <c r="D60" s="17">
        <v>42600</v>
      </c>
      <c r="E60" s="11" t="s">
        <v>19</v>
      </c>
      <c r="F60" s="20" t="s">
        <v>13</v>
      </c>
      <c r="G60" s="21">
        <v>100</v>
      </c>
      <c r="H60" s="22">
        <f t="shared" si="0"/>
        <v>4260000</v>
      </c>
      <c r="J60" s="47" t="s">
        <v>75</v>
      </c>
      <c r="K60" s="48">
        <v>20500</v>
      </c>
      <c r="L60" s="23">
        <v>0.19</v>
      </c>
      <c r="M60" s="49" t="s">
        <v>19</v>
      </c>
      <c r="N60" s="50" t="s">
        <v>13</v>
      </c>
      <c r="O60" s="13">
        <v>100</v>
      </c>
      <c r="P60" s="14">
        <f t="shared" si="1"/>
        <v>2050000</v>
      </c>
      <c r="R60" s="51" t="s">
        <v>75</v>
      </c>
      <c r="S60" s="52">
        <v>42600</v>
      </c>
      <c r="T60" s="18">
        <v>0</v>
      </c>
      <c r="U60" s="53" t="s">
        <v>19</v>
      </c>
      <c r="V60" s="54" t="s">
        <v>13</v>
      </c>
      <c r="W60" s="21">
        <v>100</v>
      </c>
      <c r="X60" s="22">
        <f t="shared" si="2"/>
        <v>4260000</v>
      </c>
    </row>
    <row r="61" spans="1:27" s="46" customFormat="1" ht="97.5" customHeight="1" x14ac:dyDescent="0.6">
      <c r="A61" s="7">
        <v>51</v>
      </c>
      <c r="B61" s="16" t="s">
        <v>76</v>
      </c>
      <c r="C61" s="18">
        <v>0</v>
      </c>
      <c r="D61" s="17">
        <v>11900</v>
      </c>
      <c r="E61" s="11" t="s">
        <v>19</v>
      </c>
      <c r="F61" s="20" t="s">
        <v>13</v>
      </c>
      <c r="G61" s="21">
        <v>20</v>
      </c>
      <c r="H61" s="22">
        <f t="shared" si="0"/>
        <v>238000</v>
      </c>
      <c r="J61" s="16" t="s">
        <v>76</v>
      </c>
      <c r="K61" s="17">
        <v>11540</v>
      </c>
      <c r="L61" s="18">
        <v>0</v>
      </c>
      <c r="M61" s="11" t="s">
        <v>19</v>
      </c>
      <c r="N61" s="20" t="s">
        <v>13</v>
      </c>
      <c r="O61" s="21">
        <v>20</v>
      </c>
      <c r="P61" s="22">
        <f>O61*K61</f>
        <v>230800</v>
      </c>
      <c r="R61" s="16" t="s">
        <v>76</v>
      </c>
      <c r="S61" s="17">
        <v>11900</v>
      </c>
      <c r="T61" s="18">
        <v>0</v>
      </c>
      <c r="U61" s="11" t="s">
        <v>19</v>
      </c>
      <c r="V61" s="20" t="s">
        <v>13</v>
      </c>
      <c r="W61" s="21">
        <v>20</v>
      </c>
      <c r="X61" s="22">
        <f>W61*S61</f>
        <v>238000</v>
      </c>
      <c r="AA61" s="22">
        <f>W61*S61</f>
        <v>238000</v>
      </c>
    </row>
    <row r="62" spans="1:27" ht="15" thickBot="1" x14ac:dyDescent="0.35">
      <c r="H62" s="55"/>
      <c r="P62" s="55"/>
      <c r="X62" s="55"/>
    </row>
    <row r="63" spans="1:27" ht="30" x14ac:dyDescent="0.5">
      <c r="A63" s="56" t="s">
        <v>77</v>
      </c>
      <c r="B63" s="57"/>
      <c r="C63" s="58"/>
      <c r="D63" s="58"/>
      <c r="E63" s="58"/>
      <c r="F63" s="59"/>
      <c r="G63" s="60"/>
      <c r="H63" s="61">
        <f t="shared" ref="H63" si="3">SUM(H11:H58)</f>
        <v>55124430</v>
      </c>
      <c r="J63" s="56" t="s">
        <v>77</v>
      </c>
      <c r="K63" s="58"/>
      <c r="L63" s="58"/>
      <c r="M63" s="58"/>
      <c r="N63" s="59"/>
      <c r="O63" s="60"/>
      <c r="P63" s="62">
        <f>P60+P58+P57+P56+P55+P54+P53+P52+P51+P50+P49+P48+P47+P46+P45+P44+P43+P42+P41+P40+P39+P38+P37+P36+P35+P34+P33+P32+P31+P30+P29+P28+P27+P26+P25+P24+P23+P22+P21+P20+P19+P18+P17+P16+P15+P14+P13+P12</f>
        <v>57603100.252100848</v>
      </c>
      <c r="R63" s="56" t="s">
        <v>77</v>
      </c>
      <c r="S63" s="58"/>
      <c r="T63" s="58"/>
      <c r="U63" s="58"/>
      <c r="V63" s="59"/>
      <c r="W63" s="60"/>
      <c r="X63" s="62">
        <f>SUM(X11:X58)</f>
        <v>54612550</v>
      </c>
    </row>
    <row r="64" spans="1:27" ht="30" x14ac:dyDescent="0.5">
      <c r="A64" s="63" t="s">
        <v>78</v>
      </c>
      <c r="B64" s="64"/>
      <c r="C64" s="65"/>
      <c r="D64" s="65"/>
      <c r="E64" s="65"/>
      <c r="F64" s="66"/>
      <c r="G64" s="67"/>
      <c r="H64" s="68">
        <f t="shared" ref="H64" si="4">SUM(H59)</f>
        <v>1884900</v>
      </c>
      <c r="J64" s="69" t="s">
        <v>78</v>
      </c>
      <c r="K64" s="65"/>
      <c r="L64" s="65"/>
      <c r="M64" s="65"/>
      <c r="N64" s="66"/>
      <c r="O64" s="67"/>
      <c r="P64" s="68">
        <f t="shared" ref="P64" si="5">SUM(P59)</f>
        <v>1499700</v>
      </c>
      <c r="R64" s="69" t="s">
        <v>78</v>
      </c>
      <c r="S64" s="65"/>
      <c r="T64" s="65"/>
      <c r="U64" s="65"/>
      <c r="V64" s="66"/>
      <c r="W64" s="67"/>
      <c r="X64" s="68">
        <f t="shared" ref="X64" si="6">SUM(X59)</f>
        <v>1884900</v>
      </c>
    </row>
    <row r="65" spans="1:24" ht="30.6" thickBot="1" x14ac:dyDescent="0.55000000000000004">
      <c r="A65" s="70" t="s">
        <v>79</v>
      </c>
      <c r="B65" s="71"/>
      <c r="C65" s="72"/>
      <c r="D65" s="72"/>
      <c r="E65" s="72"/>
      <c r="F65" s="73"/>
      <c r="G65" s="74"/>
      <c r="H65" s="75">
        <f t="shared" ref="H65" si="7">SUM(H60:H61)</f>
        <v>4498000</v>
      </c>
      <c r="J65" s="76" t="s">
        <v>79</v>
      </c>
      <c r="K65" s="72"/>
      <c r="L65" s="72"/>
      <c r="M65" s="72"/>
      <c r="N65" s="73"/>
      <c r="O65" s="74"/>
      <c r="P65" s="77">
        <f>P61+P11</f>
        <v>1835800</v>
      </c>
      <c r="R65" s="76" t="s">
        <v>79</v>
      </c>
      <c r="S65" s="72"/>
      <c r="T65" s="72"/>
      <c r="U65" s="72"/>
      <c r="V65" s="73"/>
      <c r="W65" s="74"/>
      <c r="X65" s="77">
        <f>SUM(X60:X61)</f>
        <v>4498000</v>
      </c>
    </row>
    <row r="66" spans="1:24" ht="31.8" thickBot="1" x14ac:dyDescent="0.65">
      <c r="H66" s="78"/>
      <c r="P66" s="78"/>
      <c r="X66" s="78"/>
    </row>
    <row r="67" spans="1:24" ht="30" x14ac:dyDescent="0.5">
      <c r="G67" s="79" t="s">
        <v>80</v>
      </c>
      <c r="H67" s="80">
        <f>H63</f>
        <v>55124430</v>
      </c>
      <c r="O67" s="79" t="s">
        <v>80</v>
      </c>
      <c r="P67" s="80">
        <f>P63</f>
        <v>57603100.252100848</v>
      </c>
      <c r="W67" s="79" t="s">
        <v>80</v>
      </c>
      <c r="X67" s="80">
        <f>X63</f>
        <v>54612550</v>
      </c>
    </row>
    <row r="68" spans="1:24" ht="30" x14ac:dyDescent="0.5">
      <c r="G68" s="81" t="s">
        <v>81</v>
      </c>
      <c r="H68" s="82">
        <f>H67*19%</f>
        <v>10473641.699999999</v>
      </c>
      <c r="O68" s="81" t="s">
        <v>81</v>
      </c>
      <c r="P68" s="82">
        <f>P67*19%</f>
        <v>10944589.047899161</v>
      </c>
      <c r="W68" s="81" t="s">
        <v>81</v>
      </c>
      <c r="X68" s="82">
        <f>X67*19%</f>
        <v>10376384.5</v>
      </c>
    </row>
    <row r="69" spans="1:24" ht="30.6" x14ac:dyDescent="0.55000000000000004">
      <c r="B69" s="83"/>
      <c r="G69" s="81" t="s">
        <v>80</v>
      </c>
      <c r="H69" s="84">
        <f>SUM(H67:H68)</f>
        <v>65598071.700000003</v>
      </c>
      <c r="O69" s="81" t="s">
        <v>80</v>
      </c>
      <c r="P69" s="84">
        <f>SUM(P67:P68)</f>
        <v>68547689.300000012</v>
      </c>
      <c r="W69" s="81" t="s">
        <v>80</v>
      </c>
      <c r="X69" s="84">
        <f>SUM(X67:X68)</f>
        <v>64988934.5</v>
      </c>
    </row>
    <row r="70" spans="1:24" ht="30" x14ac:dyDescent="0.5">
      <c r="G70" s="85" t="s">
        <v>80</v>
      </c>
      <c r="H70" s="86">
        <f>SUM(H64)</f>
        <v>1884900</v>
      </c>
      <c r="O70" s="85" t="s">
        <v>80</v>
      </c>
      <c r="P70" s="86">
        <f>SUM(P64)</f>
        <v>1499700</v>
      </c>
      <c r="W70" s="85" t="s">
        <v>80</v>
      </c>
      <c r="X70" s="86">
        <f>SUM(X64)</f>
        <v>1884900</v>
      </c>
    </row>
    <row r="71" spans="1:24" ht="30" x14ac:dyDescent="0.5">
      <c r="G71" s="85" t="s">
        <v>82</v>
      </c>
      <c r="H71" s="86">
        <f>H70*5%</f>
        <v>94245</v>
      </c>
      <c r="O71" s="85" t="s">
        <v>82</v>
      </c>
      <c r="P71" s="86">
        <f>P70*5%</f>
        <v>74985</v>
      </c>
      <c r="W71" s="85" t="s">
        <v>82</v>
      </c>
      <c r="X71" s="86">
        <f>X70*5%</f>
        <v>94245</v>
      </c>
    </row>
    <row r="72" spans="1:24" ht="30" x14ac:dyDescent="0.5">
      <c r="G72" s="85" t="s">
        <v>80</v>
      </c>
      <c r="H72" s="87">
        <f>SUM(H70:H71)</f>
        <v>1979145</v>
      </c>
      <c r="O72" s="85" t="s">
        <v>80</v>
      </c>
      <c r="P72" s="87">
        <f>SUM(P70:P71)</f>
        <v>1574685</v>
      </c>
      <c r="W72" s="85" t="s">
        <v>80</v>
      </c>
      <c r="X72" s="87">
        <f>SUM(X70:X71)</f>
        <v>1979145</v>
      </c>
    </row>
    <row r="73" spans="1:24" ht="30" x14ac:dyDescent="0.5">
      <c r="G73" s="88" t="s">
        <v>83</v>
      </c>
      <c r="H73" s="89">
        <f>SUM(H65)</f>
        <v>4498000</v>
      </c>
      <c r="O73" s="88" t="s">
        <v>83</v>
      </c>
      <c r="P73" s="89">
        <f>SUM(P65)</f>
        <v>1835800</v>
      </c>
      <c r="W73" s="88" t="s">
        <v>83</v>
      </c>
      <c r="X73" s="89">
        <f>SUM(X65)</f>
        <v>4498000</v>
      </c>
    </row>
    <row r="74" spans="1:24" ht="46.8" thickBot="1" x14ac:dyDescent="0.9">
      <c r="G74" s="90" t="s">
        <v>84</v>
      </c>
      <c r="H74" s="91">
        <f>H69+H72+H73</f>
        <v>72075216.700000003</v>
      </c>
      <c r="I74" s="92"/>
      <c r="J74" s="92"/>
      <c r="O74" s="90" t="s">
        <v>84</v>
      </c>
      <c r="P74" s="91">
        <f>P69+P72+P73</f>
        <v>71958174.300000012</v>
      </c>
      <c r="R74" s="92"/>
      <c r="W74" s="90" t="s">
        <v>84</v>
      </c>
      <c r="X74" s="91">
        <f>X69+X72+X73</f>
        <v>71466079.5</v>
      </c>
    </row>
    <row r="76" spans="1:24" ht="141" customHeight="1" x14ac:dyDescent="1.1000000000000001">
      <c r="G76" s="93"/>
      <c r="H76" s="93"/>
      <c r="J76" s="99" t="s">
        <v>85</v>
      </c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</row>
    <row r="77" spans="1:24" ht="28.2" x14ac:dyDescent="0.5">
      <c r="G77" s="93"/>
      <c r="H77" s="94"/>
      <c r="O77" s="93"/>
      <c r="P77" s="94"/>
      <c r="W77" s="93"/>
      <c r="X77" s="94"/>
    </row>
    <row r="78" spans="1:24" ht="28.2" x14ac:dyDescent="0.5">
      <c r="G78" s="93"/>
      <c r="H78" s="93"/>
      <c r="O78" s="93"/>
      <c r="P78" s="93"/>
      <c r="W78" s="93"/>
      <c r="X78" s="93"/>
    </row>
    <row r="79" spans="1:24" ht="28.2" x14ac:dyDescent="0.5">
      <c r="G79" s="93"/>
      <c r="O79" s="93"/>
      <c r="W79" s="93"/>
    </row>
    <row r="80" spans="1:24" ht="28.2" x14ac:dyDescent="0.5">
      <c r="G80" s="93"/>
      <c r="O80" s="93"/>
      <c r="W80" s="93"/>
    </row>
    <row r="81" spans="7:24" ht="28.2" x14ac:dyDescent="0.5">
      <c r="G81" s="93"/>
      <c r="H81" s="93"/>
      <c r="O81" s="93"/>
      <c r="P81" s="93"/>
      <c r="W81" s="93"/>
      <c r="X81" s="93"/>
    </row>
    <row r="82" spans="7:24" ht="28.2" x14ac:dyDescent="0.5">
      <c r="G82" s="93"/>
      <c r="H82" s="93"/>
      <c r="O82" s="93"/>
      <c r="P82" s="93"/>
      <c r="W82" s="93"/>
      <c r="X82" s="93"/>
    </row>
    <row r="83" spans="7:24" ht="28.2" x14ac:dyDescent="0.5">
      <c r="G83" s="93"/>
      <c r="H83" s="93"/>
      <c r="O83" s="93"/>
      <c r="P83" s="93"/>
      <c r="W83" s="93"/>
      <c r="X83" s="93"/>
    </row>
    <row r="84" spans="7:24" ht="28.2" x14ac:dyDescent="0.5">
      <c r="G84" s="93"/>
      <c r="H84" s="93"/>
      <c r="O84" s="93"/>
      <c r="P84" s="93"/>
      <c r="W84" s="93"/>
      <c r="X84" s="93"/>
    </row>
    <row r="85" spans="7:24" ht="28.2" x14ac:dyDescent="0.5">
      <c r="G85" s="93"/>
      <c r="H85" s="93"/>
      <c r="O85" s="93"/>
      <c r="P85" s="93"/>
      <c r="W85" s="93"/>
      <c r="X85" s="93"/>
    </row>
    <row r="86" spans="7:24" ht="28.2" x14ac:dyDescent="0.5">
      <c r="G86" s="93"/>
      <c r="H86" s="93"/>
      <c r="O86" s="93"/>
      <c r="P86" s="93"/>
      <c r="W86" s="93"/>
      <c r="X86" s="93"/>
    </row>
    <row r="87" spans="7:24" ht="28.2" x14ac:dyDescent="0.5">
      <c r="G87" s="93"/>
      <c r="H87" s="93"/>
      <c r="O87" s="93"/>
      <c r="P87" s="93"/>
      <c r="W87" s="93"/>
      <c r="X87" s="93"/>
    </row>
    <row r="88" spans="7:24" ht="28.2" x14ac:dyDescent="0.5">
      <c r="G88" s="93"/>
      <c r="H88" s="93"/>
      <c r="O88" s="93"/>
      <c r="P88" s="93"/>
      <c r="W88" s="93"/>
      <c r="X88" s="93"/>
    </row>
    <row r="89" spans="7:24" ht="28.2" x14ac:dyDescent="0.5">
      <c r="G89" s="93"/>
      <c r="H89" s="93"/>
      <c r="O89" s="93"/>
      <c r="P89" s="93"/>
      <c r="W89" s="93"/>
      <c r="X89" s="93"/>
    </row>
    <row r="90" spans="7:24" ht="28.2" x14ac:dyDescent="0.5">
      <c r="G90" s="93"/>
      <c r="H90" s="93"/>
      <c r="O90" s="93"/>
      <c r="P90" s="93"/>
      <c r="W90" s="93"/>
      <c r="X90" s="93"/>
    </row>
    <row r="91" spans="7:24" ht="28.2" x14ac:dyDescent="0.5">
      <c r="G91" s="93"/>
      <c r="H91" s="93"/>
      <c r="O91" s="93"/>
      <c r="P91" s="93"/>
      <c r="W91" s="93"/>
      <c r="X91" s="93"/>
    </row>
    <row r="92" spans="7:24" ht="28.2" x14ac:dyDescent="0.5">
      <c r="G92" s="93"/>
      <c r="H92" s="93"/>
      <c r="O92" s="93"/>
      <c r="P92" s="93"/>
      <c r="W92" s="93"/>
      <c r="X92" s="93"/>
    </row>
    <row r="93" spans="7:24" ht="28.2" x14ac:dyDescent="0.5">
      <c r="G93" s="93"/>
      <c r="H93" s="93"/>
      <c r="O93" s="93"/>
      <c r="P93" s="93"/>
      <c r="W93" s="93"/>
      <c r="X93" s="93"/>
    </row>
    <row r="94" spans="7:24" ht="28.2" x14ac:dyDescent="0.5">
      <c r="G94" s="93"/>
      <c r="H94" s="93"/>
      <c r="O94" s="93"/>
      <c r="P94" s="93"/>
      <c r="W94" s="93"/>
      <c r="X94" s="93"/>
    </row>
    <row r="95" spans="7:24" ht="28.2" x14ac:dyDescent="0.5">
      <c r="G95" s="93"/>
      <c r="H95" s="93"/>
      <c r="O95" s="93"/>
      <c r="P95" s="93"/>
      <c r="W95" s="93"/>
      <c r="X95" s="93"/>
    </row>
    <row r="96" spans="7:24" ht="28.2" x14ac:dyDescent="0.5">
      <c r="G96" s="93"/>
      <c r="H96" s="93"/>
      <c r="O96" s="93"/>
      <c r="P96" s="93"/>
      <c r="W96" s="93"/>
      <c r="X96" s="93"/>
    </row>
    <row r="97" spans="7:24" ht="28.2" x14ac:dyDescent="0.5">
      <c r="G97" s="93"/>
      <c r="H97" s="93"/>
      <c r="O97" s="93"/>
      <c r="P97" s="93"/>
      <c r="W97" s="93"/>
      <c r="X97" s="93"/>
    </row>
    <row r="98" spans="7:24" ht="28.2" x14ac:dyDescent="0.5">
      <c r="G98" s="93"/>
      <c r="H98" s="93"/>
      <c r="O98" s="93"/>
      <c r="P98" s="93"/>
      <c r="W98" s="93"/>
      <c r="X98" s="93"/>
    </row>
    <row r="99" spans="7:24" ht="28.2" x14ac:dyDescent="0.5">
      <c r="G99" s="93"/>
      <c r="H99" s="93"/>
      <c r="O99" s="93"/>
      <c r="P99" s="93"/>
      <c r="W99" s="93"/>
      <c r="X99" s="93"/>
    </row>
    <row r="100" spans="7:24" ht="28.2" x14ac:dyDescent="0.5">
      <c r="G100" s="93"/>
      <c r="H100" s="93"/>
      <c r="O100" s="93"/>
      <c r="P100" s="93"/>
      <c r="W100" s="93"/>
      <c r="X100" s="93"/>
    </row>
    <row r="101" spans="7:24" ht="28.2" x14ac:dyDescent="0.5">
      <c r="G101" s="93"/>
      <c r="H101" s="93"/>
      <c r="O101" s="93"/>
      <c r="P101" s="93"/>
      <c r="W101" s="93"/>
      <c r="X101" s="93"/>
    </row>
    <row r="102" spans="7:24" ht="28.2" x14ac:dyDescent="0.5">
      <c r="G102" s="93"/>
      <c r="H102" s="93"/>
      <c r="O102" s="93"/>
      <c r="P102" s="93"/>
      <c r="W102" s="93"/>
      <c r="X102" s="93"/>
    </row>
    <row r="103" spans="7:24" ht="28.2" x14ac:dyDescent="0.5">
      <c r="G103" s="93"/>
      <c r="H103" s="93"/>
      <c r="O103" s="93"/>
      <c r="P103" s="93"/>
      <c r="W103" s="93"/>
      <c r="X103" s="93"/>
    </row>
    <row r="104" spans="7:24" ht="28.2" x14ac:dyDescent="0.5">
      <c r="G104" s="93"/>
      <c r="H104" s="93"/>
      <c r="O104" s="93"/>
      <c r="P104" s="93"/>
      <c r="W104" s="93"/>
      <c r="X104" s="93"/>
    </row>
    <row r="105" spans="7:24" ht="28.2" x14ac:dyDescent="0.5">
      <c r="G105" s="93"/>
      <c r="H105" s="93"/>
      <c r="O105" s="93"/>
      <c r="P105" s="93"/>
      <c r="W105" s="93"/>
      <c r="X105" s="93"/>
    </row>
    <row r="106" spans="7:24" ht="28.2" x14ac:dyDescent="0.5">
      <c r="G106" s="93"/>
      <c r="H106" s="93"/>
      <c r="O106" s="93"/>
      <c r="P106" s="93"/>
      <c r="W106" s="93"/>
      <c r="X106" s="93"/>
    </row>
    <row r="107" spans="7:24" ht="28.2" x14ac:dyDescent="0.5">
      <c r="G107" s="93"/>
      <c r="H107" s="93"/>
      <c r="O107" s="93"/>
      <c r="P107" s="93"/>
      <c r="W107" s="93"/>
      <c r="X107" s="93"/>
    </row>
    <row r="108" spans="7:24" ht="28.2" x14ac:dyDescent="0.5">
      <c r="G108" s="93"/>
      <c r="H108" s="93"/>
      <c r="O108" s="93"/>
      <c r="P108" s="93"/>
      <c r="W108" s="93"/>
      <c r="X108" s="93"/>
    </row>
    <row r="109" spans="7:24" ht="28.2" x14ac:dyDescent="0.5">
      <c r="G109" s="93"/>
      <c r="H109" s="93"/>
      <c r="O109" s="93"/>
      <c r="P109" s="93"/>
      <c r="W109" s="93"/>
      <c r="X109" s="93"/>
    </row>
    <row r="110" spans="7:24" ht="28.2" x14ac:dyDescent="0.5">
      <c r="G110" s="93"/>
      <c r="H110" s="93"/>
      <c r="O110" s="93"/>
      <c r="P110" s="93"/>
      <c r="W110" s="93"/>
      <c r="X110" s="93"/>
    </row>
    <row r="111" spans="7:24" ht="28.2" x14ac:dyDescent="0.5">
      <c r="G111" s="93"/>
      <c r="H111" s="93"/>
      <c r="O111" s="93"/>
      <c r="P111" s="93"/>
      <c r="W111" s="93"/>
      <c r="X111" s="93"/>
    </row>
    <row r="112" spans="7:24" ht="28.2" x14ac:dyDescent="0.5">
      <c r="G112" s="93"/>
      <c r="H112" s="93"/>
      <c r="O112" s="93"/>
      <c r="P112" s="93"/>
      <c r="W112" s="93"/>
      <c r="X112" s="93"/>
    </row>
    <row r="113" spans="7:24" ht="28.2" x14ac:dyDescent="0.5">
      <c r="G113" s="93"/>
      <c r="H113" s="93"/>
      <c r="O113" s="93"/>
      <c r="P113" s="93"/>
      <c r="W113" s="93"/>
      <c r="X113" s="93"/>
    </row>
    <row r="114" spans="7:24" ht="28.2" x14ac:dyDescent="0.5">
      <c r="G114" s="93"/>
      <c r="H114" s="93"/>
      <c r="O114" s="93"/>
      <c r="P114" s="93"/>
      <c r="W114" s="93"/>
      <c r="X114" s="93"/>
    </row>
    <row r="115" spans="7:24" ht="28.2" x14ac:dyDescent="0.5">
      <c r="G115" s="93"/>
      <c r="H115" s="93"/>
      <c r="O115" s="93"/>
      <c r="P115" s="93"/>
      <c r="W115" s="93"/>
      <c r="X115" s="93"/>
    </row>
    <row r="116" spans="7:24" ht="28.2" x14ac:dyDescent="0.5">
      <c r="G116" s="93"/>
      <c r="H116" s="93"/>
      <c r="O116" s="93"/>
      <c r="P116" s="93"/>
      <c r="W116" s="93"/>
      <c r="X116" s="93"/>
    </row>
    <row r="117" spans="7:24" ht="28.2" x14ac:dyDescent="0.5">
      <c r="G117" s="93"/>
      <c r="H117" s="93"/>
      <c r="O117" s="93"/>
      <c r="P117" s="93"/>
      <c r="W117" s="93"/>
      <c r="X117" s="93"/>
    </row>
    <row r="118" spans="7:24" ht="28.2" x14ac:dyDescent="0.5">
      <c r="G118" s="93"/>
      <c r="H118" s="93"/>
      <c r="O118" s="93"/>
      <c r="P118" s="93"/>
      <c r="W118" s="93"/>
      <c r="X118" s="93"/>
    </row>
    <row r="119" spans="7:24" ht="28.2" x14ac:dyDescent="0.5">
      <c r="G119" s="93"/>
      <c r="H119" s="93"/>
      <c r="O119" s="93"/>
      <c r="P119" s="93"/>
      <c r="W119" s="93"/>
      <c r="X119" s="93"/>
    </row>
    <row r="120" spans="7:24" ht="28.2" x14ac:dyDescent="0.5">
      <c r="G120" s="93"/>
      <c r="H120" s="93"/>
      <c r="O120" s="93"/>
      <c r="P120" s="93"/>
      <c r="W120" s="93"/>
      <c r="X120" s="93"/>
    </row>
    <row r="121" spans="7:24" ht="28.2" x14ac:dyDescent="0.5">
      <c r="G121" s="93"/>
      <c r="H121" s="93"/>
      <c r="O121" s="93"/>
      <c r="P121" s="93"/>
      <c r="W121" s="93"/>
      <c r="X121" s="93"/>
    </row>
    <row r="122" spans="7:24" ht="28.2" x14ac:dyDescent="0.5">
      <c r="G122" s="93"/>
      <c r="H122" s="93"/>
      <c r="O122" s="93"/>
      <c r="P122" s="93"/>
      <c r="W122" s="93"/>
      <c r="X122" s="93"/>
    </row>
    <row r="123" spans="7:24" ht="28.2" x14ac:dyDescent="0.5">
      <c r="G123" s="93"/>
      <c r="H123" s="93"/>
      <c r="O123" s="93"/>
      <c r="P123" s="93"/>
      <c r="W123" s="93"/>
      <c r="X123" s="93"/>
    </row>
    <row r="124" spans="7:24" ht="28.2" x14ac:dyDescent="0.5">
      <c r="G124" s="93"/>
      <c r="H124" s="93"/>
      <c r="O124" s="93"/>
      <c r="P124" s="93"/>
      <c r="W124" s="93"/>
      <c r="X124" s="93"/>
    </row>
    <row r="125" spans="7:24" ht="28.2" x14ac:dyDescent="0.5">
      <c r="G125" s="93"/>
      <c r="H125" s="93"/>
      <c r="O125" s="93"/>
      <c r="P125" s="93"/>
      <c r="W125" s="93"/>
      <c r="X125" s="93"/>
    </row>
    <row r="126" spans="7:24" ht="28.2" x14ac:dyDescent="0.5">
      <c r="G126" s="93"/>
      <c r="H126" s="93"/>
      <c r="O126" s="93"/>
      <c r="P126" s="93"/>
      <c r="W126" s="93"/>
      <c r="X126" s="93"/>
    </row>
    <row r="127" spans="7:24" ht="28.2" x14ac:dyDescent="0.5">
      <c r="G127" s="93"/>
      <c r="H127" s="93"/>
      <c r="O127" s="93"/>
      <c r="P127" s="93"/>
      <c r="W127" s="93"/>
      <c r="X127" s="93"/>
    </row>
    <row r="128" spans="7:24" ht="28.2" x14ac:dyDescent="0.5">
      <c r="G128" s="93"/>
      <c r="H128" s="93"/>
      <c r="O128" s="93"/>
      <c r="P128" s="93"/>
      <c r="W128" s="93"/>
      <c r="X128" s="93"/>
    </row>
    <row r="129" spans="7:24" ht="28.2" x14ac:dyDescent="0.5">
      <c r="G129" s="93"/>
      <c r="H129" s="93"/>
      <c r="O129" s="93"/>
      <c r="P129" s="93"/>
      <c r="W129" s="93"/>
      <c r="X129" s="93"/>
    </row>
    <row r="130" spans="7:24" ht="28.2" x14ac:dyDescent="0.5">
      <c r="G130" s="93"/>
      <c r="H130" s="93"/>
      <c r="O130" s="93"/>
      <c r="P130" s="93"/>
      <c r="W130" s="93"/>
      <c r="X130" s="93"/>
    </row>
    <row r="131" spans="7:24" ht="28.2" x14ac:dyDescent="0.5">
      <c r="G131" s="93"/>
      <c r="H131" s="93"/>
      <c r="O131" s="93"/>
      <c r="P131" s="93"/>
      <c r="W131" s="93"/>
      <c r="X131" s="93"/>
    </row>
    <row r="132" spans="7:24" ht="28.2" x14ac:dyDescent="0.5">
      <c r="G132" s="93"/>
      <c r="H132" s="93"/>
      <c r="O132" s="93"/>
      <c r="P132" s="93"/>
      <c r="W132" s="93"/>
      <c r="X132" s="93"/>
    </row>
    <row r="133" spans="7:24" ht="28.2" x14ac:dyDescent="0.5">
      <c r="G133" s="93"/>
      <c r="H133" s="93"/>
      <c r="O133" s="93"/>
      <c r="P133" s="93"/>
      <c r="W133" s="93"/>
      <c r="X133" s="93"/>
    </row>
    <row r="134" spans="7:24" ht="28.2" x14ac:dyDescent="0.5">
      <c r="G134" s="93"/>
      <c r="H134" s="93"/>
      <c r="O134" s="93"/>
      <c r="P134" s="93"/>
      <c r="W134" s="93"/>
      <c r="X134" s="93"/>
    </row>
    <row r="135" spans="7:24" ht="28.2" x14ac:dyDescent="0.5">
      <c r="G135" s="93"/>
      <c r="H135" s="93"/>
      <c r="O135" s="93"/>
      <c r="P135" s="93"/>
      <c r="W135" s="93"/>
      <c r="X135" s="93"/>
    </row>
    <row r="136" spans="7:24" ht="28.2" x14ac:dyDescent="0.5">
      <c r="G136" s="93"/>
      <c r="H136" s="93"/>
      <c r="O136" s="93"/>
      <c r="P136" s="93"/>
      <c r="W136" s="93"/>
      <c r="X136" s="93"/>
    </row>
    <row r="137" spans="7:24" ht="28.2" x14ac:dyDescent="0.5">
      <c r="G137" s="93"/>
      <c r="H137" s="93"/>
      <c r="O137" s="93"/>
      <c r="P137" s="93"/>
      <c r="W137" s="93"/>
      <c r="X137" s="93"/>
    </row>
    <row r="138" spans="7:24" ht="28.2" x14ac:dyDescent="0.5">
      <c r="G138" s="93"/>
      <c r="H138" s="93"/>
      <c r="O138" s="93"/>
      <c r="P138" s="93"/>
      <c r="W138" s="93"/>
      <c r="X138" s="93"/>
    </row>
    <row r="139" spans="7:24" ht="28.2" x14ac:dyDescent="0.5">
      <c r="G139" s="93"/>
      <c r="H139" s="93"/>
      <c r="O139" s="93"/>
      <c r="P139" s="93"/>
      <c r="W139" s="93"/>
      <c r="X139" s="93"/>
    </row>
    <row r="140" spans="7:24" ht="28.2" x14ac:dyDescent="0.5">
      <c r="G140" s="93"/>
      <c r="H140" s="93"/>
      <c r="O140" s="93"/>
      <c r="P140" s="93"/>
      <c r="W140" s="93"/>
      <c r="X140" s="93"/>
    </row>
    <row r="141" spans="7:24" ht="28.2" x14ac:dyDescent="0.5">
      <c r="G141" s="93"/>
      <c r="H141" s="93"/>
      <c r="O141" s="93"/>
      <c r="P141" s="93"/>
      <c r="W141" s="93"/>
      <c r="X141" s="93"/>
    </row>
    <row r="142" spans="7:24" ht="28.2" x14ac:dyDescent="0.5">
      <c r="G142" s="93"/>
      <c r="H142" s="93"/>
      <c r="O142" s="93"/>
      <c r="P142" s="93"/>
      <c r="W142" s="93"/>
      <c r="X142" s="93"/>
    </row>
    <row r="143" spans="7:24" ht="28.2" x14ac:dyDescent="0.5">
      <c r="G143" s="93"/>
      <c r="H143" s="93"/>
      <c r="O143" s="93"/>
      <c r="P143" s="93"/>
      <c r="W143" s="93"/>
      <c r="X143" s="93"/>
    </row>
    <row r="144" spans="7:24" ht="28.2" x14ac:dyDescent="0.5">
      <c r="G144" s="93"/>
      <c r="H144" s="93"/>
      <c r="O144" s="93"/>
      <c r="P144" s="93"/>
      <c r="W144" s="93"/>
      <c r="X144" s="93"/>
    </row>
    <row r="145" spans="7:24" ht="28.2" x14ac:dyDescent="0.5">
      <c r="G145" s="93"/>
      <c r="H145" s="93"/>
      <c r="O145" s="93"/>
      <c r="P145" s="93"/>
      <c r="W145" s="93"/>
      <c r="X145" s="93"/>
    </row>
    <row r="146" spans="7:24" ht="28.2" x14ac:dyDescent="0.5">
      <c r="G146" s="93"/>
      <c r="H146" s="93"/>
      <c r="O146" s="93"/>
      <c r="P146" s="93"/>
      <c r="W146" s="93"/>
      <c r="X146" s="93"/>
    </row>
    <row r="147" spans="7:24" ht="28.2" x14ac:dyDescent="0.5">
      <c r="G147" s="93"/>
      <c r="H147" s="93"/>
      <c r="O147" s="93"/>
      <c r="P147" s="93"/>
      <c r="W147" s="93"/>
      <c r="X147" s="93"/>
    </row>
    <row r="148" spans="7:24" ht="28.2" x14ac:dyDescent="0.5">
      <c r="G148" s="93"/>
      <c r="H148" s="93"/>
      <c r="O148" s="93"/>
      <c r="P148" s="93"/>
      <c r="W148" s="93"/>
      <c r="X148" s="93"/>
    </row>
    <row r="149" spans="7:24" ht="28.2" x14ac:dyDescent="0.5">
      <c r="G149" s="93"/>
      <c r="H149" s="93"/>
      <c r="O149" s="93"/>
      <c r="P149" s="93"/>
      <c r="W149" s="93"/>
      <c r="X149" s="93"/>
    </row>
    <row r="150" spans="7:24" ht="28.2" x14ac:dyDescent="0.5">
      <c r="G150" s="93"/>
      <c r="H150" s="93"/>
      <c r="O150" s="93"/>
      <c r="P150" s="93"/>
      <c r="W150" s="93"/>
      <c r="X150" s="93"/>
    </row>
    <row r="151" spans="7:24" ht="28.2" x14ac:dyDescent="0.5">
      <c r="G151" s="93"/>
      <c r="H151" s="93"/>
      <c r="O151" s="93"/>
      <c r="P151" s="93"/>
      <c r="W151" s="93"/>
      <c r="X151" s="93"/>
    </row>
    <row r="152" spans="7:24" ht="28.2" x14ac:dyDescent="0.5">
      <c r="G152" s="93"/>
      <c r="H152" s="93"/>
      <c r="O152" s="93"/>
      <c r="P152" s="93"/>
      <c r="W152" s="93"/>
      <c r="X152" s="93"/>
    </row>
    <row r="153" spans="7:24" ht="28.2" x14ac:dyDescent="0.5">
      <c r="G153" s="93"/>
      <c r="H153" s="93"/>
      <c r="O153" s="93"/>
      <c r="P153" s="93"/>
      <c r="W153" s="93"/>
      <c r="X153" s="93"/>
    </row>
    <row r="154" spans="7:24" ht="28.2" x14ac:dyDescent="0.5">
      <c r="G154" s="93"/>
      <c r="H154" s="93"/>
      <c r="O154" s="93"/>
      <c r="P154" s="93"/>
      <c r="W154" s="93"/>
      <c r="X154" s="93"/>
    </row>
    <row r="155" spans="7:24" ht="28.2" x14ac:dyDescent="0.5">
      <c r="G155" s="93"/>
      <c r="H155" s="93"/>
      <c r="O155" s="93"/>
      <c r="P155" s="93"/>
      <c r="W155" s="93"/>
      <c r="X155" s="93"/>
    </row>
    <row r="156" spans="7:24" ht="28.2" x14ac:dyDescent="0.5">
      <c r="G156" s="93"/>
      <c r="H156" s="93"/>
      <c r="O156" s="93"/>
      <c r="P156" s="93"/>
      <c r="W156" s="93"/>
      <c r="X156" s="93"/>
    </row>
    <row r="157" spans="7:24" ht="28.2" x14ac:dyDescent="0.5">
      <c r="G157" s="93"/>
      <c r="H157" s="93"/>
      <c r="O157" s="93"/>
      <c r="P157" s="93"/>
      <c r="W157" s="93"/>
      <c r="X157" s="93"/>
    </row>
    <row r="158" spans="7:24" ht="28.2" x14ac:dyDescent="0.5">
      <c r="G158" s="93"/>
      <c r="H158" s="93"/>
      <c r="O158" s="93"/>
      <c r="P158" s="93"/>
      <c r="W158" s="93"/>
      <c r="X158" s="93"/>
    </row>
    <row r="159" spans="7:24" ht="28.2" x14ac:dyDescent="0.5">
      <c r="G159" s="93"/>
      <c r="H159" s="93"/>
      <c r="O159" s="93"/>
      <c r="P159" s="93"/>
      <c r="W159" s="93"/>
      <c r="X159" s="93"/>
    </row>
    <row r="160" spans="7:24" ht="28.2" x14ac:dyDescent="0.5">
      <c r="G160" s="93"/>
      <c r="H160" s="93"/>
      <c r="O160" s="93"/>
      <c r="P160" s="93"/>
      <c r="W160" s="93"/>
      <c r="X160" s="93"/>
    </row>
    <row r="161" spans="7:24" ht="28.2" x14ac:dyDescent="0.5">
      <c r="G161" s="93"/>
      <c r="H161" s="93"/>
      <c r="O161" s="93"/>
      <c r="P161" s="93"/>
      <c r="W161" s="93"/>
      <c r="X161" s="93"/>
    </row>
    <row r="162" spans="7:24" ht="28.2" x14ac:dyDescent="0.5">
      <c r="G162" s="93"/>
      <c r="H162" s="93"/>
      <c r="O162" s="93"/>
      <c r="P162" s="93"/>
      <c r="W162" s="93"/>
      <c r="X162" s="93"/>
    </row>
    <row r="163" spans="7:24" ht="28.2" x14ac:dyDescent="0.5">
      <c r="G163" s="93"/>
      <c r="H163" s="93"/>
      <c r="O163" s="93"/>
      <c r="P163" s="93"/>
      <c r="W163" s="93"/>
      <c r="X163" s="93"/>
    </row>
    <row r="164" spans="7:24" ht="28.2" x14ac:dyDescent="0.5">
      <c r="G164" s="93"/>
      <c r="H164" s="93"/>
      <c r="O164" s="93"/>
      <c r="P164" s="93"/>
      <c r="W164" s="93"/>
      <c r="X164" s="93"/>
    </row>
    <row r="165" spans="7:24" ht="28.2" x14ac:dyDescent="0.5">
      <c r="G165" s="93"/>
      <c r="H165" s="93"/>
      <c r="O165" s="93"/>
      <c r="P165" s="93"/>
      <c r="W165" s="93"/>
      <c r="X165" s="93"/>
    </row>
    <row r="166" spans="7:24" ht="28.2" x14ac:dyDescent="0.5">
      <c r="G166" s="93"/>
      <c r="H166" s="93"/>
      <c r="O166" s="93"/>
      <c r="P166" s="93"/>
      <c r="W166" s="93"/>
      <c r="X166" s="93"/>
    </row>
    <row r="167" spans="7:24" ht="28.2" x14ac:dyDescent="0.5">
      <c r="G167" s="93"/>
      <c r="H167" s="93"/>
      <c r="O167" s="93"/>
      <c r="P167" s="93"/>
      <c r="W167" s="93"/>
      <c r="X167" s="93"/>
    </row>
    <row r="168" spans="7:24" ht="28.2" x14ac:dyDescent="0.5">
      <c r="G168" s="93"/>
      <c r="H168" s="93"/>
      <c r="O168" s="93"/>
      <c r="P168" s="93"/>
      <c r="W168" s="93"/>
      <c r="X168" s="93"/>
    </row>
    <row r="169" spans="7:24" ht="28.2" x14ac:dyDescent="0.5">
      <c r="G169" s="93"/>
      <c r="H169" s="93"/>
      <c r="O169" s="93"/>
      <c r="P169" s="93"/>
      <c r="W169" s="93"/>
      <c r="X169" s="93"/>
    </row>
    <row r="170" spans="7:24" ht="28.2" x14ac:dyDescent="0.5">
      <c r="G170" s="93"/>
      <c r="H170" s="93"/>
      <c r="O170" s="93"/>
      <c r="P170" s="93"/>
      <c r="W170" s="93"/>
      <c r="X170" s="93"/>
    </row>
    <row r="171" spans="7:24" ht="28.2" x14ac:dyDescent="0.5">
      <c r="G171" s="93"/>
      <c r="H171" s="93"/>
      <c r="O171" s="93"/>
      <c r="P171" s="93"/>
      <c r="W171" s="93"/>
      <c r="X171" s="93"/>
    </row>
    <row r="172" spans="7:24" ht="28.2" x14ac:dyDescent="0.5">
      <c r="G172" s="93"/>
      <c r="H172" s="93"/>
      <c r="O172" s="93"/>
      <c r="P172" s="93"/>
      <c r="W172" s="93"/>
      <c r="X172" s="93"/>
    </row>
    <row r="173" spans="7:24" ht="28.2" x14ac:dyDescent="0.5">
      <c r="G173" s="93"/>
      <c r="H173" s="93"/>
      <c r="O173" s="93"/>
      <c r="P173" s="93"/>
      <c r="W173" s="93"/>
      <c r="X173" s="93"/>
    </row>
    <row r="174" spans="7:24" ht="28.2" x14ac:dyDescent="0.5">
      <c r="G174" s="93"/>
      <c r="H174" s="93"/>
      <c r="O174" s="93"/>
      <c r="P174" s="93"/>
      <c r="W174" s="93"/>
      <c r="X174" s="93"/>
    </row>
    <row r="175" spans="7:24" ht="28.2" x14ac:dyDescent="0.5">
      <c r="G175" s="93"/>
      <c r="H175" s="93"/>
      <c r="O175" s="93"/>
      <c r="P175" s="93"/>
      <c r="W175" s="93"/>
      <c r="X175" s="93"/>
    </row>
    <row r="176" spans="7:24" ht="28.2" x14ac:dyDescent="0.5">
      <c r="G176" s="93"/>
      <c r="H176" s="93"/>
      <c r="O176" s="93"/>
      <c r="P176" s="93"/>
      <c r="W176" s="93"/>
      <c r="X176" s="93"/>
    </row>
    <row r="177" spans="7:24" ht="28.2" x14ac:dyDescent="0.5">
      <c r="G177" s="93"/>
      <c r="H177" s="93"/>
      <c r="O177" s="93"/>
      <c r="P177" s="93"/>
      <c r="W177" s="93"/>
      <c r="X177" s="93"/>
    </row>
    <row r="178" spans="7:24" ht="28.2" x14ac:dyDescent="0.5">
      <c r="G178" s="93"/>
      <c r="H178" s="93"/>
      <c r="O178" s="93"/>
      <c r="P178" s="93"/>
      <c r="W178" s="93"/>
      <c r="X178" s="93"/>
    </row>
    <row r="179" spans="7:24" ht="28.2" x14ac:dyDescent="0.5">
      <c r="G179" s="93"/>
      <c r="H179" s="93"/>
      <c r="O179" s="93"/>
      <c r="P179" s="93"/>
      <c r="W179" s="93"/>
      <c r="X179" s="93"/>
    </row>
    <row r="180" spans="7:24" ht="28.2" x14ac:dyDescent="0.5">
      <c r="G180" s="93"/>
      <c r="H180" s="93"/>
      <c r="O180" s="93"/>
      <c r="P180" s="93"/>
      <c r="W180" s="93"/>
      <c r="X180" s="93"/>
    </row>
    <row r="181" spans="7:24" ht="28.2" x14ac:dyDescent="0.5">
      <c r="G181" s="93"/>
      <c r="H181" s="93"/>
      <c r="O181" s="93"/>
      <c r="P181" s="93"/>
      <c r="W181" s="93"/>
      <c r="X181" s="93"/>
    </row>
    <row r="182" spans="7:24" ht="28.2" x14ac:dyDescent="0.5">
      <c r="G182" s="93"/>
      <c r="H182" s="93"/>
      <c r="O182" s="93"/>
      <c r="P182" s="93"/>
      <c r="W182" s="93"/>
      <c r="X182" s="93"/>
    </row>
    <row r="183" spans="7:24" ht="28.2" x14ac:dyDescent="0.5">
      <c r="G183" s="93"/>
      <c r="H183" s="93"/>
      <c r="O183" s="93"/>
      <c r="P183" s="93"/>
      <c r="W183" s="93"/>
      <c r="X183" s="93"/>
    </row>
    <row r="184" spans="7:24" ht="28.2" x14ac:dyDescent="0.5">
      <c r="G184" s="93"/>
      <c r="H184" s="93"/>
      <c r="O184" s="93"/>
      <c r="P184" s="93"/>
      <c r="W184" s="93"/>
      <c r="X184" s="93"/>
    </row>
    <row r="185" spans="7:24" ht="28.2" x14ac:dyDescent="0.5">
      <c r="G185" s="93"/>
      <c r="H185" s="93"/>
      <c r="O185" s="93"/>
      <c r="P185" s="93"/>
      <c r="W185" s="93"/>
      <c r="X185" s="93"/>
    </row>
    <row r="186" spans="7:24" ht="28.2" x14ac:dyDescent="0.5">
      <c r="G186" s="93"/>
      <c r="H186" s="93"/>
      <c r="O186" s="93"/>
      <c r="P186" s="93"/>
      <c r="W186" s="93"/>
      <c r="X186" s="93"/>
    </row>
    <row r="187" spans="7:24" ht="28.2" x14ac:dyDescent="0.5">
      <c r="G187" s="93"/>
      <c r="H187" s="93"/>
      <c r="O187" s="93"/>
      <c r="P187" s="93"/>
      <c r="W187" s="93"/>
      <c r="X187" s="93"/>
    </row>
    <row r="188" spans="7:24" ht="28.2" x14ac:dyDescent="0.5">
      <c r="G188" s="93"/>
      <c r="H188" s="93"/>
      <c r="O188" s="93"/>
      <c r="P188" s="93"/>
      <c r="W188" s="93"/>
      <c r="X188" s="93"/>
    </row>
    <row r="189" spans="7:24" ht="28.2" x14ac:dyDescent="0.5">
      <c r="G189" s="93"/>
      <c r="H189" s="93"/>
      <c r="O189" s="93"/>
      <c r="P189" s="93"/>
      <c r="W189" s="93"/>
      <c r="X189" s="93"/>
    </row>
    <row r="190" spans="7:24" ht="28.2" x14ac:dyDescent="0.5">
      <c r="G190" s="93"/>
      <c r="H190" s="93"/>
      <c r="O190" s="93"/>
      <c r="P190" s="93"/>
      <c r="W190" s="93"/>
      <c r="X190" s="93"/>
    </row>
    <row r="191" spans="7:24" ht="28.2" x14ac:dyDescent="0.5">
      <c r="G191" s="93"/>
      <c r="H191" s="93"/>
      <c r="O191" s="93"/>
      <c r="P191" s="93"/>
      <c r="W191" s="93"/>
      <c r="X191" s="93"/>
    </row>
    <row r="192" spans="7:24" ht="28.2" x14ac:dyDescent="0.5">
      <c r="G192" s="93"/>
      <c r="H192" s="93"/>
      <c r="O192" s="93"/>
      <c r="P192" s="93"/>
      <c r="W192" s="93"/>
      <c r="X192" s="93"/>
    </row>
    <row r="193" spans="7:24" ht="28.2" x14ac:dyDescent="0.5">
      <c r="G193" s="93"/>
      <c r="H193" s="93"/>
      <c r="O193" s="93"/>
      <c r="P193" s="93"/>
      <c r="W193" s="93"/>
      <c r="X193" s="93"/>
    </row>
    <row r="194" spans="7:24" ht="28.2" x14ac:dyDescent="0.5">
      <c r="G194" s="93"/>
      <c r="H194" s="93"/>
      <c r="O194" s="93"/>
      <c r="P194" s="93"/>
      <c r="W194" s="93"/>
      <c r="X194" s="93"/>
    </row>
    <row r="195" spans="7:24" ht="28.2" x14ac:dyDescent="0.5">
      <c r="G195" s="93"/>
      <c r="H195" s="93"/>
      <c r="O195" s="93"/>
      <c r="P195" s="93"/>
      <c r="W195" s="93"/>
      <c r="X195" s="93"/>
    </row>
    <row r="196" spans="7:24" ht="28.2" x14ac:dyDescent="0.5">
      <c r="G196" s="93"/>
      <c r="H196" s="93"/>
      <c r="O196" s="93"/>
      <c r="P196" s="93"/>
      <c r="W196" s="93"/>
      <c r="X196" s="93"/>
    </row>
    <row r="197" spans="7:24" ht="28.2" x14ac:dyDescent="0.5">
      <c r="G197" s="93"/>
      <c r="H197" s="93"/>
      <c r="O197" s="93"/>
      <c r="P197" s="93"/>
      <c r="W197" s="93"/>
      <c r="X197" s="93"/>
    </row>
    <row r="198" spans="7:24" ht="28.2" x14ac:dyDescent="0.5">
      <c r="G198" s="93"/>
      <c r="H198" s="93"/>
      <c r="O198" s="93"/>
      <c r="P198" s="93"/>
      <c r="W198" s="93"/>
      <c r="X198" s="93"/>
    </row>
    <row r="199" spans="7:24" ht="28.2" x14ac:dyDescent="0.5">
      <c r="G199" s="93"/>
      <c r="H199" s="93"/>
      <c r="O199" s="93"/>
      <c r="P199" s="93"/>
      <c r="W199" s="93"/>
      <c r="X199" s="93"/>
    </row>
    <row r="200" spans="7:24" ht="28.2" x14ac:dyDescent="0.5">
      <c r="G200" s="93"/>
      <c r="H200" s="93"/>
      <c r="O200" s="93"/>
      <c r="P200" s="93"/>
      <c r="W200" s="93"/>
      <c r="X200" s="93"/>
    </row>
    <row r="201" spans="7:24" ht="28.2" x14ac:dyDescent="0.5">
      <c r="G201" s="93"/>
      <c r="H201" s="93"/>
      <c r="O201" s="93"/>
      <c r="P201" s="93"/>
      <c r="W201" s="93"/>
      <c r="X201" s="93"/>
    </row>
    <row r="202" spans="7:24" ht="28.2" x14ac:dyDescent="0.5">
      <c r="G202" s="93"/>
      <c r="H202" s="93"/>
      <c r="O202" s="93"/>
      <c r="P202" s="93"/>
      <c r="W202" s="93"/>
      <c r="X202" s="93"/>
    </row>
    <row r="203" spans="7:24" ht="28.2" x14ac:dyDescent="0.5">
      <c r="G203" s="93"/>
      <c r="H203" s="93"/>
      <c r="O203" s="93"/>
      <c r="P203" s="93"/>
      <c r="W203" s="93"/>
      <c r="X203" s="93"/>
    </row>
    <row r="204" spans="7:24" ht="28.2" x14ac:dyDescent="0.5">
      <c r="G204" s="93"/>
      <c r="H204" s="93"/>
      <c r="O204" s="93"/>
      <c r="P204" s="93"/>
      <c r="W204" s="93"/>
      <c r="X204" s="93"/>
    </row>
    <row r="205" spans="7:24" ht="28.2" x14ac:dyDescent="0.5">
      <c r="G205" s="93"/>
      <c r="H205" s="93"/>
      <c r="O205" s="93"/>
      <c r="P205" s="93"/>
      <c r="W205" s="93"/>
      <c r="X205" s="93"/>
    </row>
    <row r="206" spans="7:24" ht="28.2" x14ac:dyDescent="0.5">
      <c r="G206" s="93"/>
      <c r="H206" s="93"/>
      <c r="O206" s="93"/>
      <c r="P206" s="93"/>
      <c r="W206" s="93"/>
      <c r="X206" s="93"/>
    </row>
    <row r="207" spans="7:24" ht="28.2" x14ac:dyDescent="0.5">
      <c r="G207" s="93"/>
      <c r="H207" s="93"/>
      <c r="O207" s="93"/>
      <c r="P207" s="93"/>
      <c r="W207" s="93"/>
      <c r="X207" s="93"/>
    </row>
    <row r="208" spans="7:24" ht="28.2" x14ac:dyDescent="0.5">
      <c r="G208" s="93"/>
      <c r="H208" s="93"/>
      <c r="O208" s="93"/>
      <c r="P208" s="93"/>
      <c r="W208" s="93"/>
      <c r="X208" s="93"/>
    </row>
    <row r="209" spans="7:24" ht="28.2" x14ac:dyDescent="0.5">
      <c r="G209" s="93"/>
      <c r="H209" s="93"/>
      <c r="O209" s="93"/>
      <c r="P209" s="93"/>
      <c r="W209" s="93"/>
      <c r="X209" s="93"/>
    </row>
    <row r="210" spans="7:24" ht="28.2" x14ac:dyDescent="0.5">
      <c r="G210" s="93"/>
      <c r="H210" s="93"/>
      <c r="O210" s="93"/>
      <c r="P210" s="93"/>
      <c r="W210" s="93"/>
      <c r="X210" s="93"/>
    </row>
    <row r="211" spans="7:24" ht="28.2" x14ac:dyDescent="0.5">
      <c r="G211" s="93"/>
      <c r="H211" s="93"/>
      <c r="O211" s="93"/>
      <c r="P211" s="93"/>
      <c r="W211" s="93"/>
      <c r="X211" s="93"/>
    </row>
    <row r="212" spans="7:24" ht="28.2" x14ac:dyDescent="0.5">
      <c r="G212" s="93"/>
      <c r="H212" s="93"/>
      <c r="O212" s="93"/>
      <c r="P212" s="93"/>
      <c r="W212" s="93"/>
      <c r="X212" s="93"/>
    </row>
    <row r="213" spans="7:24" ht="28.2" x14ac:dyDescent="0.5">
      <c r="G213" s="93"/>
      <c r="H213" s="93"/>
      <c r="O213" s="93"/>
      <c r="P213" s="93"/>
      <c r="W213" s="93"/>
      <c r="X213" s="93"/>
    </row>
    <row r="214" spans="7:24" ht="28.2" x14ac:dyDescent="0.5">
      <c r="G214" s="93"/>
      <c r="H214" s="93"/>
      <c r="O214" s="93"/>
      <c r="P214" s="93"/>
      <c r="W214" s="93"/>
      <c r="X214" s="93"/>
    </row>
    <row r="215" spans="7:24" ht="28.2" x14ac:dyDescent="0.5">
      <c r="G215" s="93"/>
      <c r="H215" s="93"/>
      <c r="O215" s="93"/>
      <c r="P215" s="93"/>
      <c r="W215" s="93"/>
      <c r="X215" s="93"/>
    </row>
    <row r="216" spans="7:24" ht="28.2" x14ac:dyDescent="0.5">
      <c r="G216" s="93"/>
      <c r="H216" s="93"/>
      <c r="O216" s="93"/>
      <c r="P216" s="93"/>
      <c r="W216" s="93"/>
      <c r="X216" s="93"/>
    </row>
    <row r="217" spans="7:24" ht="28.2" x14ac:dyDescent="0.5">
      <c r="G217" s="93"/>
      <c r="H217" s="93"/>
      <c r="O217" s="93"/>
      <c r="P217" s="93"/>
      <c r="W217" s="93"/>
      <c r="X217" s="93"/>
    </row>
    <row r="218" spans="7:24" ht="28.2" x14ac:dyDescent="0.5">
      <c r="G218" s="93"/>
      <c r="H218" s="93"/>
      <c r="O218" s="93"/>
      <c r="P218" s="93"/>
      <c r="W218" s="93"/>
      <c r="X218" s="93"/>
    </row>
    <row r="219" spans="7:24" ht="28.2" x14ac:dyDescent="0.5">
      <c r="G219" s="93"/>
      <c r="H219" s="93"/>
      <c r="O219" s="93"/>
      <c r="P219" s="93"/>
      <c r="W219" s="93"/>
      <c r="X219" s="93"/>
    </row>
    <row r="220" spans="7:24" ht="28.2" x14ac:dyDescent="0.5">
      <c r="G220" s="93"/>
      <c r="H220" s="93"/>
      <c r="O220" s="93"/>
      <c r="P220" s="93"/>
      <c r="W220" s="93"/>
      <c r="X220" s="93"/>
    </row>
    <row r="221" spans="7:24" ht="28.2" x14ac:dyDescent="0.5">
      <c r="G221" s="93"/>
      <c r="H221" s="93"/>
      <c r="O221" s="93"/>
      <c r="P221" s="93"/>
      <c r="W221" s="93"/>
      <c r="X221" s="93"/>
    </row>
    <row r="222" spans="7:24" ht="28.2" x14ac:dyDescent="0.5">
      <c r="G222" s="93"/>
      <c r="H222" s="93"/>
      <c r="O222" s="93"/>
      <c r="P222" s="93"/>
      <c r="W222" s="93"/>
      <c r="X222" s="93"/>
    </row>
    <row r="223" spans="7:24" ht="28.2" x14ac:dyDescent="0.5">
      <c r="G223" s="93"/>
      <c r="H223" s="93"/>
      <c r="O223" s="93"/>
      <c r="P223" s="93"/>
      <c r="W223" s="93"/>
      <c r="X223" s="93"/>
    </row>
    <row r="224" spans="7:24" ht="28.2" x14ac:dyDescent="0.5">
      <c r="G224" s="93"/>
      <c r="H224" s="93"/>
      <c r="O224" s="93"/>
      <c r="P224" s="93"/>
      <c r="W224" s="93"/>
      <c r="X224" s="93"/>
    </row>
    <row r="225" spans="7:24" ht="28.2" x14ac:dyDescent="0.5">
      <c r="G225" s="93"/>
      <c r="H225" s="93"/>
      <c r="O225" s="93"/>
      <c r="P225" s="93"/>
      <c r="W225" s="93"/>
      <c r="X225" s="93"/>
    </row>
    <row r="226" spans="7:24" ht="28.2" x14ac:dyDescent="0.5">
      <c r="G226" s="93"/>
      <c r="H226" s="93"/>
      <c r="O226" s="93"/>
      <c r="P226" s="93"/>
      <c r="W226" s="93"/>
      <c r="X226" s="93"/>
    </row>
    <row r="227" spans="7:24" ht="28.2" x14ac:dyDescent="0.5">
      <c r="G227" s="93"/>
      <c r="H227" s="93"/>
      <c r="O227" s="93"/>
      <c r="P227" s="93"/>
      <c r="W227" s="93"/>
      <c r="X227" s="93"/>
    </row>
    <row r="228" spans="7:24" ht="28.2" x14ac:dyDescent="0.5">
      <c r="G228" s="93"/>
      <c r="H228" s="93"/>
      <c r="O228" s="93"/>
      <c r="P228" s="93"/>
      <c r="W228" s="93"/>
      <c r="X228" s="93"/>
    </row>
    <row r="229" spans="7:24" ht="28.2" x14ac:dyDescent="0.5">
      <c r="G229" s="93"/>
      <c r="H229" s="93"/>
      <c r="O229" s="93"/>
      <c r="P229" s="93"/>
      <c r="W229" s="93"/>
      <c r="X229" s="93"/>
    </row>
    <row r="230" spans="7:24" ht="28.2" x14ac:dyDescent="0.5">
      <c r="G230" s="93"/>
      <c r="H230" s="93"/>
      <c r="O230" s="93"/>
      <c r="P230" s="93"/>
      <c r="W230" s="93"/>
      <c r="X230" s="93"/>
    </row>
    <row r="231" spans="7:24" ht="28.2" x14ac:dyDescent="0.5">
      <c r="G231" s="93"/>
      <c r="H231" s="93"/>
      <c r="O231" s="93"/>
      <c r="P231" s="93"/>
      <c r="W231" s="93"/>
      <c r="X231" s="93"/>
    </row>
    <row r="232" spans="7:24" ht="28.2" x14ac:dyDescent="0.5">
      <c r="G232" s="93"/>
      <c r="H232" s="93"/>
      <c r="O232" s="93"/>
      <c r="P232" s="93"/>
      <c r="W232" s="93"/>
      <c r="X232" s="93"/>
    </row>
    <row r="233" spans="7:24" ht="28.2" x14ac:dyDescent="0.5">
      <c r="G233" s="93"/>
      <c r="H233" s="93"/>
      <c r="O233" s="93"/>
      <c r="P233" s="93"/>
      <c r="W233" s="93"/>
      <c r="X233" s="93"/>
    </row>
    <row r="234" spans="7:24" ht="28.2" x14ac:dyDescent="0.5">
      <c r="G234" s="93"/>
      <c r="H234" s="93"/>
      <c r="O234" s="93"/>
      <c r="P234" s="93"/>
      <c r="W234" s="93"/>
      <c r="X234" s="93"/>
    </row>
    <row r="235" spans="7:24" ht="28.2" x14ac:dyDescent="0.5">
      <c r="G235" s="93"/>
      <c r="H235" s="93"/>
      <c r="O235" s="93"/>
      <c r="P235" s="93"/>
      <c r="W235" s="93"/>
      <c r="X235" s="93"/>
    </row>
    <row r="236" spans="7:24" ht="28.2" x14ac:dyDescent="0.5">
      <c r="G236" s="93"/>
      <c r="H236" s="93"/>
      <c r="O236" s="93"/>
      <c r="P236" s="93"/>
      <c r="W236" s="93"/>
      <c r="X236" s="93"/>
    </row>
    <row r="237" spans="7:24" ht="28.2" x14ac:dyDescent="0.5">
      <c r="G237" s="93"/>
      <c r="H237" s="93"/>
      <c r="O237" s="93"/>
      <c r="P237" s="93"/>
      <c r="W237" s="93"/>
      <c r="X237" s="93"/>
    </row>
    <row r="238" spans="7:24" ht="28.2" x14ac:dyDescent="0.5">
      <c r="G238" s="93"/>
      <c r="H238" s="93"/>
      <c r="O238" s="93"/>
      <c r="P238" s="93"/>
      <c r="W238" s="93"/>
      <c r="X238" s="93"/>
    </row>
    <row r="239" spans="7:24" ht="28.2" x14ac:dyDescent="0.5">
      <c r="G239" s="93"/>
      <c r="H239" s="93"/>
      <c r="O239" s="93"/>
      <c r="P239" s="93"/>
      <c r="W239" s="93"/>
      <c r="X239" s="93"/>
    </row>
    <row r="240" spans="7:24" ht="28.2" x14ac:dyDescent="0.5">
      <c r="G240" s="93"/>
      <c r="H240" s="93"/>
      <c r="O240" s="93"/>
      <c r="P240" s="93"/>
      <c r="W240" s="93"/>
      <c r="X240" s="93"/>
    </row>
    <row r="241" spans="7:24" ht="28.2" x14ac:dyDescent="0.5">
      <c r="G241" s="93"/>
      <c r="H241" s="93"/>
      <c r="O241" s="93"/>
      <c r="P241" s="93"/>
      <c r="W241" s="93"/>
      <c r="X241" s="93"/>
    </row>
    <row r="242" spans="7:24" ht="28.2" x14ac:dyDescent="0.5">
      <c r="G242" s="93"/>
      <c r="H242" s="93"/>
      <c r="O242" s="93"/>
      <c r="P242" s="93"/>
      <c r="W242" s="93"/>
      <c r="X242" s="93"/>
    </row>
    <row r="243" spans="7:24" ht="28.2" x14ac:dyDescent="0.5">
      <c r="G243" s="93"/>
      <c r="H243" s="93"/>
      <c r="O243" s="93"/>
      <c r="P243" s="93"/>
      <c r="W243" s="93"/>
      <c r="X243" s="93"/>
    </row>
    <row r="244" spans="7:24" ht="28.2" x14ac:dyDescent="0.5">
      <c r="G244" s="93"/>
      <c r="H244" s="93"/>
      <c r="O244" s="93"/>
      <c r="P244" s="93"/>
      <c r="W244" s="93"/>
      <c r="X244" s="93"/>
    </row>
    <row r="245" spans="7:24" ht="28.2" x14ac:dyDescent="0.5">
      <c r="G245" s="93"/>
      <c r="H245" s="93"/>
      <c r="O245" s="93"/>
      <c r="P245" s="93"/>
      <c r="W245" s="93"/>
      <c r="X245" s="93"/>
    </row>
    <row r="246" spans="7:24" ht="28.2" x14ac:dyDescent="0.5">
      <c r="G246" s="93"/>
      <c r="H246" s="93"/>
      <c r="O246" s="93"/>
      <c r="P246" s="93"/>
      <c r="W246" s="93"/>
      <c r="X246" s="93"/>
    </row>
    <row r="247" spans="7:24" ht="28.2" x14ac:dyDescent="0.5">
      <c r="G247" s="93"/>
      <c r="H247" s="93"/>
      <c r="O247" s="93"/>
      <c r="P247" s="93"/>
      <c r="W247" s="93"/>
      <c r="X247" s="93"/>
    </row>
    <row r="248" spans="7:24" ht="28.2" x14ac:dyDescent="0.5">
      <c r="G248" s="93"/>
      <c r="H248" s="93"/>
      <c r="O248" s="93"/>
      <c r="P248" s="93"/>
      <c r="W248" s="93"/>
      <c r="X248" s="93"/>
    </row>
    <row r="249" spans="7:24" ht="28.2" x14ac:dyDescent="0.5">
      <c r="G249" s="93"/>
      <c r="H249" s="93"/>
      <c r="O249" s="93"/>
      <c r="P249" s="93"/>
      <c r="W249" s="93"/>
      <c r="X249" s="93"/>
    </row>
    <row r="250" spans="7:24" ht="28.2" x14ac:dyDescent="0.5">
      <c r="G250" s="93"/>
      <c r="H250" s="93"/>
      <c r="O250" s="93"/>
      <c r="P250" s="93"/>
      <c r="W250" s="93"/>
      <c r="X250" s="93"/>
    </row>
    <row r="251" spans="7:24" ht="28.2" x14ac:dyDescent="0.5">
      <c r="G251" s="93"/>
      <c r="H251" s="93"/>
      <c r="O251" s="93"/>
      <c r="P251" s="93"/>
      <c r="W251" s="93"/>
      <c r="X251" s="93"/>
    </row>
    <row r="252" spans="7:24" ht="28.2" x14ac:dyDescent="0.5">
      <c r="G252" s="93"/>
      <c r="H252" s="93"/>
      <c r="O252" s="93"/>
      <c r="P252" s="93"/>
      <c r="W252" s="93"/>
      <c r="X252" s="93"/>
    </row>
    <row r="253" spans="7:24" ht="28.2" x14ac:dyDescent="0.5">
      <c r="G253" s="93"/>
      <c r="H253" s="93"/>
      <c r="O253" s="93"/>
      <c r="P253" s="93"/>
      <c r="W253" s="93"/>
      <c r="X253" s="93"/>
    </row>
    <row r="254" spans="7:24" ht="28.2" x14ac:dyDescent="0.5">
      <c r="G254" s="93"/>
      <c r="H254" s="93"/>
      <c r="O254" s="93"/>
      <c r="P254" s="93"/>
      <c r="W254" s="93"/>
      <c r="X254" s="93"/>
    </row>
    <row r="255" spans="7:24" ht="28.2" x14ac:dyDescent="0.5">
      <c r="G255" s="93"/>
      <c r="H255" s="93"/>
      <c r="O255" s="93"/>
      <c r="P255" s="93"/>
      <c r="W255" s="93"/>
      <c r="X255" s="93"/>
    </row>
    <row r="256" spans="7:24" ht="28.2" x14ac:dyDescent="0.5">
      <c r="G256" s="93"/>
      <c r="H256" s="93"/>
      <c r="O256" s="93"/>
      <c r="P256" s="93"/>
      <c r="W256" s="93"/>
      <c r="X256" s="93"/>
    </row>
    <row r="257" spans="7:24" ht="28.2" x14ac:dyDescent="0.5">
      <c r="G257" s="93"/>
      <c r="H257" s="93"/>
      <c r="O257" s="93"/>
      <c r="P257" s="93"/>
      <c r="W257" s="93"/>
      <c r="X257" s="93"/>
    </row>
    <row r="258" spans="7:24" ht="28.2" x14ac:dyDescent="0.5">
      <c r="G258" s="93"/>
      <c r="H258" s="93"/>
      <c r="O258" s="93"/>
      <c r="P258" s="93"/>
      <c r="W258" s="93"/>
      <c r="X258" s="93"/>
    </row>
    <row r="259" spans="7:24" ht="28.2" x14ac:dyDescent="0.5">
      <c r="G259" s="93"/>
      <c r="H259" s="93"/>
      <c r="O259" s="93"/>
      <c r="P259" s="93"/>
      <c r="W259" s="93"/>
      <c r="X259" s="93"/>
    </row>
    <row r="260" spans="7:24" ht="28.2" x14ac:dyDescent="0.5">
      <c r="G260" s="93"/>
      <c r="H260" s="93"/>
      <c r="O260" s="93"/>
      <c r="P260" s="93"/>
      <c r="W260" s="93"/>
      <c r="X260" s="93"/>
    </row>
    <row r="261" spans="7:24" ht="28.2" x14ac:dyDescent="0.5">
      <c r="G261" s="93"/>
      <c r="H261" s="93"/>
      <c r="O261" s="93"/>
      <c r="P261" s="93"/>
      <c r="W261" s="93"/>
      <c r="X261" s="93"/>
    </row>
    <row r="262" spans="7:24" ht="28.2" x14ac:dyDescent="0.5">
      <c r="G262" s="93"/>
      <c r="H262" s="93"/>
      <c r="O262" s="93"/>
      <c r="P262" s="93"/>
      <c r="W262" s="93"/>
      <c r="X262" s="93"/>
    </row>
    <row r="263" spans="7:24" ht="28.2" x14ac:dyDescent="0.5">
      <c r="G263" s="93"/>
      <c r="H263" s="93"/>
      <c r="O263" s="93"/>
      <c r="P263" s="93"/>
      <c r="W263" s="93"/>
      <c r="X263" s="93"/>
    </row>
    <row r="264" spans="7:24" ht="28.2" x14ac:dyDescent="0.5">
      <c r="G264" s="93"/>
      <c r="H264" s="93"/>
      <c r="O264" s="93"/>
      <c r="P264" s="93"/>
      <c r="W264" s="93"/>
      <c r="X264" s="93"/>
    </row>
    <row r="265" spans="7:24" ht="28.2" x14ac:dyDescent="0.5">
      <c r="G265" s="93"/>
      <c r="H265" s="93"/>
      <c r="O265" s="93"/>
      <c r="P265" s="93"/>
      <c r="W265" s="93"/>
      <c r="X265" s="93"/>
    </row>
    <row r="266" spans="7:24" ht="28.2" x14ac:dyDescent="0.5">
      <c r="G266" s="93"/>
      <c r="H266" s="93"/>
      <c r="O266" s="93"/>
      <c r="P266" s="93"/>
      <c r="W266" s="93"/>
      <c r="X266" s="93"/>
    </row>
    <row r="267" spans="7:24" ht="28.2" x14ac:dyDescent="0.5">
      <c r="G267" s="93"/>
      <c r="H267" s="93"/>
      <c r="O267" s="93"/>
      <c r="P267" s="93"/>
      <c r="W267" s="93"/>
      <c r="X267" s="93"/>
    </row>
    <row r="268" spans="7:24" ht="28.2" x14ac:dyDescent="0.5">
      <c r="G268" s="93"/>
      <c r="H268" s="93"/>
      <c r="O268" s="93"/>
      <c r="P268" s="93"/>
      <c r="W268" s="93"/>
      <c r="X268" s="93"/>
    </row>
    <row r="269" spans="7:24" ht="28.2" x14ac:dyDescent="0.5">
      <c r="G269" s="93"/>
      <c r="H269" s="93"/>
      <c r="O269" s="93"/>
      <c r="P269" s="93"/>
      <c r="W269" s="93"/>
      <c r="X269" s="93"/>
    </row>
    <row r="270" spans="7:24" ht="28.2" x14ac:dyDescent="0.5">
      <c r="G270" s="93"/>
      <c r="H270" s="93"/>
      <c r="O270" s="93"/>
      <c r="P270" s="93"/>
      <c r="W270" s="93"/>
      <c r="X270" s="93"/>
    </row>
    <row r="271" spans="7:24" ht="28.2" x14ac:dyDescent="0.5">
      <c r="G271" s="93"/>
      <c r="H271" s="93"/>
      <c r="O271" s="93"/>
      <c r="P271" s="93"/>
      <c r="W271" s="93"/>
      <c r="X271" s="93"/>
    </row>
    <row r="272" spans="7:24" ht="28.2" x14ac:dyDescent="0.5">
      <c r="G272" s="93"/>
      <c r="H272" s="93"/>
      <c r="O272" s="93"/>
      <c r="P272" s="93"/>
      <c r="W272" s="93"/>
      <c r="X272" s="93"/>
    </row>
    <row r="273" spans="7:24" ht="28.2" x14ac:dyDescent="0.5">
      <c r="G273" s="93"/>
      <c r="H273" s="93"/>
      <c r="O273" s="93"/>
      <c r="P273" s="93"/>
      <c r="W273" s="93"/>
      <c r="X273" s="93"/>
    </row>
    <row r="274" spans="7:24" ht="28.2" x14ac:dyDescent="0.5">
      <c r="G274" s="93"/>
      <c r="H274" s="93"/>
      <c r="O274" s="93"/>
      <c r="P274" s="93"/>
      <c r="W274" s="93"/>
      <c r="X274" s="93"/>
    </row>
    <row r="275" spans="7:24" ht="28.2" x14ac:dyDescent="0.5">
      <c r="G275" s="93"/>
      <c r="H275" s="93"/>
      <c r="O275" s="93"/>
      <c r="P275" s="93"/>
      <c r="W275" s="93"/>
      <c r="X275" s="93"/>
    </row>
    <row r="276" spans="7:24" ht="28.2" x14ac:dyDescent="0.5">
      <c r="G276" s="93"/>
      <c r="H276" s="93"/>
      <c r="O276" s="93"/>
      <c r="P276" s="93"/>
      <c r="W276" s="93"/>
      <c r="X276" s="93"/>
    </row>
    <row r="277" spans="7:24" ht="28.2" x14ac:dyDescent="0.5">
      <c r="G277" s="93"/>
      <c r="H277" s="93"/>
      <c r="O277" s="93"/>
      <c r="P277" s="93"/>
      <c r="W277" s="93"/>
      <c r="X277" s="93"/>
    </row>
    <row r="278" spans="7:24" ht="28.2" x14ac:dyDescent="0.5">
      <c r="G278" s="93"/>
      <c r="H278" s="93"/>
      <c r="O278" s="93"/>
      <c r="P278" s="93"/>
      <c r="W278" s="93"/>
      <c r="X278" s="93"/>
    </row>
    <row r="279" spans="7:24" ht="28.2" x14ac:dyDescent="0.5">
      <c r="G279" s="93"/>
      <c r="H279" s="93"/>
      <c r="O279" s="93"/>
      <c r="P279" s="93"/>
      <c r="W279" s="93"/>
      <c r="X279" s="93"/>
    </row>
    <row r="280" spans="7:24" ht="28.2" x14ac:dyDescent="0.5">
      <c r="G280" s="93"/>
      <c r="H280" s="93"/>
      <c r="O280" s="93"/>
      <c r="P280" s="93"/>
      <c r="W280" s="93"/>
      <c r="X280" s="93"/>
    </row>
    <row r="281" spans="7:24" ht="28.2" x14ac:dyDescent="0.5">
      <c r="G281" s="93"/>
      <c r="H281" s="93"/>
      <c r="O281" s="93"/>
      <c r="P281" s="93"/>
      <c r="W281" s="93"/>
      <c r="X281" s="93"/>
    </row>
    <row r="282" spans="7:24" ht="28.2" x14ac:dyDescent="0.5">
      <c r="G282" s="93"/>
      <c r="H282" s="93"/>
      <c r="O282" s="93"/>
      <c r="P282" s="93"/>
      <c r="W282" s="93"/>
      <c r="X282" s="93"/>
    </row>
    <row r="283" spans="7:24" ht="28.2" x14ac:dyDescent="0.5">
      <c r="G283" s="93"/>
      <c r="H283" s="93"/>
      <c r="O283" s="93"/>
      <c r="P283" s="93"/>
      <c r="W283" s="93"/>
      <c r="X283" s="93"/>
    </row>
    <row r="284" spans="7:24" ht="28.2" x14ac:dyDescent="0.5">
      <c r="G284" s="93"/>
      <c r="H284" s="93"/>
      <c r="O284" s="93"/>
      <c r="P284" s="93"/>
      <c r="W284" s="93"/>
      <c r="X284" s="93"/>
    </row>
  </sheetData>
  <autoFilter ref="A10:H61"/>
  <mergeCells count="27">
    <mergeCell ref="B5:H5"/>
    <mergeCell ref="B6:G6"/>
    <mergeCell ref="J6:P6"/>
    <mergeCell ref="R6:X6"/>
    <mergeCell ref="A7:A9"/>
    <mergeCell ref="B7:B9"/>
    <mergeCell ref="C7:C9"/>
    <mergeCell ref="D7:D9"/>
    <mergeCell ref="E7:E9"/>
    <mergeCell ref="F7:F9"/>
    <mergeCell ref="G8:G9"/>
    <mergeCell ref="H8:H9"/>
    <mergeCell ref="O8:O9"/>
    <mergeCell ref="P8:P9"/>
    <mergeCell ref="J7:J9"/>
    <mergeCell ref="K7:K9"/>
    <mergeCell ref="L7:L9"/>
    <mergeCell ref="M7:M9"/>
    <mergeCell ref="N7:N9"/>
    <mergeCell ref="W8:W9"/>
    <mergeCell ref="X8:X9"/>
    <mergeCell ref="J76:X76"/>
    <mergeCell ref="S7:S9"/>
    <mergeCell ref="T7:T9"/>
    <mergeCell ref="U7:U9"/>
    <mergeCell ref="V7:V9"/>
    <mergeCell ref="R7:R9"/>
  </mergeCells>
  <conditionalFormatting sqref="G11:G45 G56:G61">
    <cfRule type="cellIs" dxfId="8" priority="9" operator="equal">
      <formula>1080000.5</formula>
    </cfRule>
  </conditionalFormatting>
  <conditionalFormatting sqref="G46:G50 G52:G55">
    <cfRule type="cellIs" dxfId="7" priority="8" operator="equal">
      <formula>1080000.5</formula>
    </cfRule>
  </conditionalFormatting>
  <conditionalFormatting sqref="G51">
    <cfRule type="cellIs" dxfId="6" priority="7" operator="equal">
      <formula>1080000.5</formula>
    </cfRule>
  </conditionalFormatting>
  <conditionalFormatting sqref="O11:O45 O56:O61">
    <cfRule type="cellIs" dxfId="5" priority="6" operator="equal">
      <formula>1080000.5</formula>
    </cfRule>
  </conditionalFormatting>
  <conditionalFormatting sqref="O46:O50 O52:O55">
    <cfRule type="cellIs" dxfId="4" priority="5" operator="equal">
      <formula>1080000.5</formula>
    </cfRule>
  </conditionalFormatting>
  <conditionalFormatting sqref="O51">
    <cfRule type="cellIs" dxfId="3" priority="4" operator="equal">
      <formula>1080000.5</formula>
    </cfRule>
  </conditionalFormatting>
  <conditionalFormatting sqref="W11:W45 W56:W61">
    <cfRule type="cellIs" dxfId="2" priority="3" operator="equal">
      <formula>1080000.5</formula>
    </cfRule>
  </conditionalFormatting>
  <conditionalFormatting sqref="W46:W50 W52:W55">
    <cfRule type="cellIs" dxfId="1" priority="2" operator="equal">
      <formula>1080000.5</formula>
    </cfRule>
  </conditionalFormatting>
  <conditionalFormatting sqref="W51">
    <cfRule type="cellIs" dxfId="0" priority="1" operator="equal">
      <formula>1080000.5</formula>
    </cfRule>
  </conditionalFormatting>
  <printOptions horizontalCentered="1"/>
  <pageMargins left="0.59055118110236227" right="0.39370078740157483" top="0.55118110236220474" bottom="0.94488188976377963" header="0.31496062992125984" footer="0.31496062992125984"/>
  <pageSetup scale="22" fitToHeight="8" orientation="landscape" r:id="rId1"/>
  <headerFooter>
    <oddFooter xml:space="preserve">&amp;LProyecto: Jose Muñoz P.&amp;C&amp;20RAD. 024  &amp;D&amp;R&amp;16Vo. Bo.___________________  
Sonia Elena Casanova Sevillano
Coordinadora
 Area de Adquisiciones e Inventarios&amp;11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ASEO Y CAFETERIA 2022 - EVALUAC</vt:lpstr>
      <vt:lpstr>'ASEO Y CAFETERIA 2022 - EVALUAC'!Área_de_impresión</vt:lpstr>
      <vt:lpstr>'ASEO Y CAFETERIA 2022 - EVALUAC'!Títulos_a_imprimir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 Adquisiciones</dc:creator>
  <cp:lastModifiedBy>Admin</cp:lastModifiedBy>
  <dcterms:created xsi:type="dcterms:W3CDTF">2022-02-23T18:11:45Z</dcterms:created>
  <dcterms:modified xsi:type="dcterms:W3CDTF">2022-02-23T18:23:12Z</dcterms:modified>
</cp:coreProperties>
</file>